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55" windowHeight="5385" activeTab="6"/>
  </bookViews>
  <sheets>
    <sheet name="BursaNotes" sheetId="1" r:id="rId1"/>
    <sheet name="InterimNotes" sheetId="2" r:id="rId2"/>
    <sheet name="Litigation" sheetId="3" r:id="rId3"/>
    <sheet name="CF" sheetId="4" r:id="rId4"/>
    <sheet name="BS" sheetId="5" r:id="rId5"/>
    <sheet name="IS" sheetId="6" r:id="rId6"/>
    <sheet name="Equity" sheetId="7" r:id="rId7"/>
  </sheets>
  <definedNames>
    <definedName name="_xlnm.Print_Area" localSheetId="0">'BursaNotes'!$A$1:$I$158</definedName>
    <definedName name="_xlnm.Print_Area" localSheetId="1">'InterimNotes'!$A$1:$I$148</definedName>
    <definedName name="_xlnm.Print_Area" localSheetId="2">'Litigation'!$A$1:$F$40</definedName>
  </definedNames>
  <calcPr fullCalcOnLoad="1"/>
</workbook>
</file>

<file path=xl/sharedStrings.xml><?xml version="1.0" encoding="utf-8"?>
<sst xmlns="http://schemas.openxmlformats.org/spreadsheetml/2006/main" count="487" uniqueCount="361">
  <si>
    <t>-</t>
  </si>
  <si>
    <t>(The Condensed Consolidated Balance Sheet should be read in conjunction with the annual financial statements for the financial year ended 31 March 2007).</t>
  </si>
  <si>
    <t>Deferred tax assets</t>
  </si>
  <si>
    <t>30.06.2006</t>
  </si>
  <si>
    <t>Loss before tax</t>
  </si>
  <si>
    <t>Loss for the financial period</t>
  </si>
  <si>
    <t>Minority interest</t>
  </si>
  <si>
    <t>(The Condensed Consolidated Income Statement should be read in conjunction with the annual financial statements for the financial year ended 31 March 2007).</t>
  </si>
  <si>
    <t>(The Condensed Consolidated Cash Flow Statement should be read in conjunction with the Annual Financial Statements for the financial year ended 31 March 2007).</t>
  </si>
  <si>
    <t>Loss per share (sen)</t>
  </si>
  <si>
    <t xml:space="preserve">  the financial period</t>
  </si>
  <si>
    <t>Drawndown from/(Repayment to) financial institutions</t>
  </si>
  <si>
    <t>Cash and cash equivalents at 1 April 2007/2006*</t>
  </si>
  <si>
    <t>For the First Quarter Ended 30 June 2007</t>
  </si>
  <si>
    <t>The interim financial statements should be read in conjunction with the audited financial statements for the financial year ended 31 March 2007.  The explanatory notes attached to the interim financial statements provide an explanation of events and transactions that are significant to an understanding of the changes in the financial position and performance of the Group since the year ended 31 March 2007.</t>
  </si>
  <si>
    <t>FRS 107</t>
  </si>
  <si>
    <t>Cash Flow Statements</t>
  </si>
  <si>
    <t>FRS 111</t>
  </si>
  <si>
    <t>Construction Contracts</t>
  </si>
  <si>
    <t>FRS 112</t>
  </si>
  <si>
    <t>Income Taxes</t>
  </si>
  <si>
    <t>FRS 118</t>
  </si>
  <si>
    <t>FRS 119</t>
  </si>
  <si>
    <t>FRS 120</t>
  </si>
  <si>
    <t>FRS 126</t>
  </si>
  <si>
    <t>FRS 129</t>
  </si>
  <si>
    <t>Employee Benefits</t>
  </si>
  <si>
    <t>Accounting for Government Grants and Disclosure of Government Assistance</t>
  </si>
  <si>
    <t>Accounting and Reporting by Retirement Benefits Plans</t>
  </si>
  <si>
    <t>Financial Reporting in Hyperinflationary Economics</t>
  </si>
  <si>
    <t>Amendments to FRS 121</t>
  </si>
  <si>
    <t>The Effects of Changes in Foreign Exchange Rates - net investment in foreign operation</t>
  </si>
  <si>
    <t>FRS 134</t>
  </si>
  <si>
    <t>FRS 137</t>
  </si>
  <si>
    <t>Interim Financial Reporting</t>
  </si>
  <si>
    <t>Provisions, Contingent Liabilities and Contingent Assets</t>
  </si>
  <si>
    <t>IC Interpretation 1</t>
  </si>
  <si>
    <t>IC Interpretation 2</t>
  </si>
  <si>
    <t>IC Interpretation 5</t>
  </si>
  <si>
    <t>IC Interpretation 6</t>
  </si>
  <si>
    <t>IC Interpretation 7</t>
  </si>
  <si>
    <t>IC Interpretation 8</t>
  </si>
  <si>
    <t>Changes in Existing Decommissioning, Restoration and Similar Liabilities</t>
  </si>
  <si>
    <t>Members' Shares in Co-operative Entities and Similar Instruments</t>
  </si>
  <si>
    <t>Rights to Interests arising from Decommissioning, Restoration and Environmental Rehabilitation Funds</t>
  </si>
  <si>
    <t>Liabilities arising from Participating in a Specific Market-Waste Electrical and Electronic Equipment</t>
  </si>
  <si>
    <t>Applying the Restatement Approach under FRS 1292004 Financial Reporting in Hyperinflationary Economies</t>
  </si>
  <si>
    <t>Scope of FRS 2</t>
  </si>
  <si>
    <t>The auditors' report on the financial statements for the financial year ended 31 March 2007 was not qualified.</t>
  </si>
  <si>
    <t>There were no material changes in estimates of amounts reported in prior financial years that have a material effect in the current financial quarter.</t>
  </si>
  <si>
    <t>There were no other issuance, cancellation, repurchase, resale and repayment of debt securities of the Group and equity securities of the Company as at the date of this report.</t>
  </si>
  <si>
    <t>No dividend has been paid in the current financial quarter and financial year to-date.</t>
  </si>
  <si>
    <t>Three Months Financial Period Ended 30 June 2007</t>
  </si>
  <si>
    <t>Three months Financial Period Ended 30 June 2006</t>
  </si>
  <si>
    <t>The valuation of property, plant and equipment has been brought forward without amendment from the previous audited financial statements.</t>
  </si>
  <si>
    <t>There were no material events subsequent to the end of the current period under review.</t>
  </si>
  <si>
    <t xml:space="preserve">There were no changes in the composition of the Group during the current financial quarter and financial year-to-date. </t>
  </si>
  <si>
    <t>31.3.2007</t>
  </si>
  <si>
    <t>As at 30.06.2007, the quoted investments included in other investments and short term investments are as follows: -</t>
  </si>
  <si>
    <t>Three Months Financial Year Ended 30 June 2007</t>
  </si>
  <si>
    <t>Balance as at 1 April 2007</t>
  </si>
  <si>
    <t>FOR THE FINANCIAL PERIOD ENDED 30 JUNE 2006</t>
  </si>
  <si>
    <t>translation of foreign subsidiary company during</t>
  </si>
  <si>
    <t>the financial period</t>
  </si>
  <si>
    <t>Movement in Minority Interest arising from the disposal</t>
  </si>
  <si>
    <t>of a subsidiary company and the acquisition of additional</t>
  </si>
  <si>
    <t>shares in 2 existing subsidiary companies</t>
  </si>
  <si>
    <t>Berhad and Formis Systems &amp; Technology Sdn Bhd</t>
  </si>
  <si>
    <t>Net loss for the financial period</t>
  </si>
  <si>
    <t>FOR THE FINANCIAL PERIOD ENDED 30 JUNE 2007</t>
  </si>
  <si>
    <t>Balance as at 30 June 2007</t>
  </si>
  <si>
    <t>Three Months Financial Period Ended 30 June 2006</t>
  </si>
  <si>
    <t>Balance as at 30 June 2006</t>
  </si>
  <si>
    <t>(The Condensed Consolidated Statement of Changes in Equity should be read in conjunction with the Annual Financial Statements for the financial year ended 31 March 2007).</t>
  </si>
  <si>
    <t>FORMIS RESOURCES BERHAD</t>
  </si>
  <si>
    <t>A.</t>
  </si>
  <si>
    <t>MATERIAL LITIGATION AGAINST THE GROUP</t>
  </si>
  <si>
    <t>No.</t>
  </si>
  <si>
    <t>Parties to the Suit</t>
  </si>
  <si>
    <t>Case / Summons No.</t>
  </si>
  <si>
    <t>Court</t>
  </si>
  <si>
    <t>Latest Status</t>
  </si>
  <si>
    <t xml:space="preserve"> </t>
  </si>
  <si>
    <t>Man Yau Plastics Factory (Malaysia) Sendirian Berhad (“MYPF”) vs. Tan Yong Seng &amp; 10 others</t>
  </si>
  <si>
    <t>Suit No.25-43-02</t>
  </si>
  <si>
    <t xml:space="preserve">Penang High Court </t>
  </si>
  <si>
    <t>Tan Yong Seng and 10 others vs. Man Yau Plastics Factory (Malaysia) Sendirian Berhad</t>
  </si>
  <si>
    <t>Case No. 1/1-761/02</t>
  </si>
  <si>
    <t xml:space="preserve"> Penang Industrial Court                                                                                                 (Transferred from Kuala Lumpur Industrial Court)</t>
  </si>
  <si>
    <t>Wang Corporation Sendirian Berhad (“WANG”) vs.Azlan Shah Abdullah and 8 others</t>
  </si>
  <si>
    <t>Suit No. 25-42-2002</t>
  </si>
  <si>
    <t>Azlan Shah Abdullah and 8 others vs. Wang Corporation Sendirian Berhad</t>
  </si>
  <si>
    <t>Case No. 1/1-760-02</t>
  </si>
  <si>
    <t xml:space="preserve"> Penang Industrial Court </t>
  </si>
  <si>
    <t>Nik Roseli Mahmood  vs. 1. Man Yau Holdings Berhad  2.  Malaysian International Merchant Bankers</t>
  </si>
  <si>
    <t>Suit No. S4-23-124-2001</t>
  </si>
  <si>
    <t xml:space="preserve">Kuala Lumpur High Court </t>
  </si>
  <si>
    <t xml:space="preserve">In the meantime, a bankruptcy search on the plaintiff has revealed that he has been made a bankrupt on 25 August 2004.  </t>
  </si>
  <si>
    <t>B.</t>
  </si>
  <si>
    <t>MATERIAL LITIGATION FOR THE GROUP</t>
  </si>
  <si>
    <t>Continuous Network Advisers Sdn. Bhd. vs. PCI Solutions (M) Sdn. Bhd. (Formerly known as CY Computer &amp; Software House (M) Sdn. Bhd.)</t>
  </si>
  <si>
    <t>Suit No. D8-22-1604-2003</t>
  </si>
  <si>
    <t>Kuala Lumpur High Court</t>
  </si>
  <si>
    <t xml:space="preserve">Judgement for the sum of RM365,090.00 plus interest at the rate of 8% per annum on the sum of RM365,090.00 to be calculated from 7 May 2003 till the date of full realisation and costs was obtained against the Defendant on 27 October 2003 upon their failure to enter an appearance. </t>
  </si>
  <si>
    <t>Company Winding Up No. D2-28-105-2004</t>
  </si>
  <si>
    <t xml:space="preserve">An application by a third party to wind up the Defendant has been granted on 13 May 2004.  Proof of debt form filed on 3 March 2005. </t>
  </si>
  <si>
    <t>First Solution Sdn. Bhd.  vs. Neuronet (Malaysia) Sdn. Bhd.</t>
  </si>
  <si>
    <t>Suit No. D6-22-1986-00</t>
  </si>
  <si>
    <t>Formis Network Services Sdn. Bhd. vs. Binet Marketing Sdn. Bhd.</t>
  </si>
  <si>
    <t>Suit No. D6-22-600-2004</t>
  </si>
  <si>
    <t>By agreement between the parties, pleadings in this matter are to be deemed closed 14 days after written notice by either party. This agreement was reached to allow Binet to consider their position, in light of the aforesaid application having been allowed. To date, neither party has issued such notice.</t>
  </si>
  <si>
    <t xml:space="preserve">FORMIS RESOURCES BERHAD </t>
  </si>
  <si>
    <t>Incorporated in Malaysia</t>
  </si>
  <si>
    <t>CONDENSED CONSOLIDATED INCOME STATEMENT</t>
  </si>
  <si>
    <t>(The figures have not been audited)</t>
  </si>
  <si>
    <t>INDIVIDUAL QUARTER</t>
  </si>
  <si>
    <t>CUMULATIVE PERIOD</t>
  </si>
  <si>
    <t>CURRENT YEAR QUARTER</t>
  </si>
  <si>
    <t>PRECEDING YEAR CORRESPONDING QUARTER</t>
  </si>
  <si>
    <t>CURRENT YEAR-TO-DATE</t>
  </si>
  <si>
    <t>PRECEDING YEAR  CORRESPONDING PERIOD</t>
  </si>
  <si>
    <t>31.03.2007</t>
  </si>
  <si>
    <t>RM'000</t>
  </si>
  <si>
    <t>Revenue</t>
  </si>
  <si>
    <t>Cost of sales</t>
  </si>
  <si>
    <t>Gross profits</t>
  </si>
  <si>
    <t>Other operating income</t>
  </si>
  <si>
    <t>Other operating expenses</t>
  </si>
  <si>
    <t>Finance costs</t>
  </si>
  <si>
    <t>Tax expense</t>
  </si>
  <si>
    <t>Attributable to:-</t>
  </si>
  <si>
    <t>Equity holders of the parent</t>
  </si>
  <si>
    <t>Minority interests</t>
  </si>
  <si>
    <t>-Basic</t>
  </si>
  <si>
    <t xml:space="preserve">-Diluted </t>
  </si>
  <si>
    <t>CONDENSED CONSOLIDATED STATEMENT OF CHANGES IN EQUITY</t>
  </si>
  <si>
    <t>----- Non-Distributable -----</t>
  </si>
  <si>
    <t>Distributable</t>
  </si>
  <si>
    <t>Ordinary shares</t>
  </si>
  <si>
    <t>Irredeemable convertible cumulative preference shares ("ICPS")</t>
  </si>
  <si>
    <t>Share premium</t>
  </si>
  <si>
    <t>Exchange fluctuation reserve</t>
  </si>
  <si>
    <t>Retained profits/ (Accumulated losses)</t>
  </si>
  <si>
    <t>Total attributable to equity holders of the parent</t>
  </si>
  <si>
    <t>Total equity</t>
  </si>
  <si>
    <t>RM’000</t>
  </si>
  <si>
    <t>Balance as at 1 April 2006</t>
  </si>
  <si>
    <t>Exchange fluctuation reserves arising from</t>
  </si>
  <si>
    <t xml:space="preserve">  translation of foreign subsidiary company during</t>
  </si>
  <si>
    <t>Share issue expenses on the acquisition of Formis Holdings</t>
  </si>
  <si>
    <t>CONDENSED CONSOLIDATED STATEMENT OF CHANGES IN EQUITY  (Cont')</t>
  </si>
  <si>
    <t>Irredeemable convertible cumulative preference shares</t>
  </si>
  <si>
    <t>CONDENSED CONSOLIDATED BALANCE SHEET</t>
  </si>
  <si>
    <t>Unaudited</t>
  </si>
  <si>
    <t>Audited</t>
  </si>
  <si>
    <t>As at End of Current Financial Year</t>
  </si>
  <si>
    <t>As at Preceding Financial Year End</t>
  </si>
  <si>
    <t>Non-Current Assets</t>
  </si>
  <si>
    <t>Property, plant and equipment</t>
  </si>
  <si>
    <t>Software development costs</t>
  </si>
  <si>
    <t>Other investments</t>
  </si>
  <si>
    <t>Investment properties</t>
  </si>
  <si>
    <t>Goodwill on consolidation</t>
  </si>
  <si>
    <t>Total non-current assets</t>
  </si>
  <si>
    <t>Current Assets</t>
  </si>
  <si>
    <t>Inventories</t>
  </si>
  <si>
    <t>Trade receivables</t>
  </si>
  <si>
    <t>Other receivables</t>
  </si>
  <si>
    <t>Tax recoverables</t>
  </si>
  <si>
    <t>Short term investments</t>
  </si>
  <si>
    <t>Deposits with licensed banks</t>
  </si>
  <si>
    <t>Cash and bank balances</t>
  </si>
  <si>
    <t>Total current assets</t>
  </si>
  <si>
    <t>Assets classified as held for sale</t>
  </si>
  <si>
    <t>TOTAL ASSETS</t>
  </si>
  <si>
    <t>EQUITY AND LIABILITIES</t>
  </si>
  <si>
    <t>Equity attributed to equity holder of the parent</t>
  </si>
  <si>
    <t>Share Capital</t>
  </si>
  <si>
    <t>Other Reserves</t>
  </si>
  <si>
    <t>Retained Earnings</t>
  </si>
  <si>
    <t>Non-Current Liabilities</t>
  </si>
  <si>
    <t>Borrowings</t>
  </si>
  <si>
    <t>Provision for post-employment benefits</t>
  </si>
  <si>
    <t>Hire purchase and lease creditors</t>
  </si>
  <si>
    <t>Deferred tax liabilities</t>
  </si>
  <si>
    <t>Total non-current liabilities</t>
  </si>
  <si>
    <t>Current Liabilities</t>
  </si>
  <si>
    <t>Trade payables</t>
  </si>
  <si>
    <t>Other payables</t>
  </si>
  <si>
    <t>Tax Liabilities</t>
  </si>
  <si>
    <t>Total current liabilities</t>
  </si>
  <si>
    <t>Liabilities of a disposal group classified as held for sale</t>
  </si>
  <si>
    <t>TOTAL EQUITY AND LIABILITIES</t>
  </si>
  <si>
    <t>CONDENSED CONSOLIDATED CASH FLOW STATEMENT</t>
  </si>
  <si>
    <t>CUMULATIVE QUARTER</t>
  </si>
  <si>
    <t>PRECEDING YEAR CORRESPONDING PERIOD</t>
  </si>
  <si>
    <t>CASH FLOWS FROM OPERATING ACTIVITIES</t>
  </si>
  <si>
    <t>Adjustment for non-cash items</t>
  </si>
  <si>
    <t>Net changes in assets</t>
  </si>
  <si>
    <t>Net changes in liabilities</t>
  </si>
  <si>
    <t>CASH FLOWS FROM INVESTING ACTIVITIES</t>
  </si>
  <si>
    <t>Acquisition of subsidiaries</t>
  </si>
  <si>
    <t>Disposal of subsidiaries</t>
  </si>
  <si>
    <t>CASH FLOWS FROM FINANCING ACTIVITIES</t>
  </si>
  <si>
    <t>Exchange differences</t>
  </si>
  <si>
    <t xml:space="preserve">*  Cash and cash equivalents at the beginning and end of the financial periods are net of deposits pledged </t>
  </si>
  <si>
    <t xml:space="preserve">    to banks.</t>
  </si>
  <si>
    <t>FORMIS RESOURCES BERHAD ("FRB")</t>
  </si>
  <si>
    <t>Additional information required by Bursa Securities Listing Requirements</t>
  </si>
  <si>
    <t>Review of performance</t>
  </si>
  <si>
    <t>Variation of results against preceding quarter</t>
  </si>
  <si>
    <t>3 months</t>
  </si>
  <si>
    <t>ended</t>
  </si>
  <si>
    <t>Current year prospects</t>
  </si>
  <si>
    <t>Profit forecast</t>
  </si>
  <si>
    <t>Not applicable.</t>
  </si>
  <si>
    <t>Preceding Year</t>
  </si>
  <si>
    <t>Current Year</t>
  </si>
  <si>
    <t>Corresponding</t>
  </si>
  <si>
    <t>Current</t>
  </si>
  <si>
    <t>Quarter</t>
  </si>
  <si>
    <t xml:space="preserve"> Year-To-Date</t>
  </si>
  <si>
    <t>Period</t>
  </si>
  <si>
    <t>Malaysian taxation</t>
  </si>
  <si>
    <t>- current period</t>
  </si>
  <si>
    <t>- under/(Over) provision in prior years</t>
  </si>
  <si>
    <t>Deferred taxation</t>
  </si>
  <si>
    <t>- under provision in prior years</t>
  </si>
  <si>
    <t>Unquoted investments and properties</t>
  </si>
  <si>
    <t>Marketable securities</t>
  </si>
  <si>
    <t xml:space="preserve">Details of disposal of quoted investments are as follows: </t>
  </si>
  <si>
    <t>3 months ended</t>
  </si>
  <si>
    <t>Current year-to-date</t>
  </si>
  <si>
    <t>Sales proceeds on disposal</t>
  </si>
  <si>
    <t>Long term</t>
  </si>
  <si>
    <t>Short term</t>
  </si>
  <si>
    <t>Total</t>
  </si>
  <si>
    <t>At cost:</t>
  </si>
  <si>
    <t xml:space="preserve"> - Quoted</t>
  </si>
  <si>
    <t xml:space="preserve"> - Unquoted</t>
  </si>
  <si>
    <t>At book value:</t>
  </si>
  <si>
    <t>At market value:</t>
  </si>
  <si>
    <t>Status of corporate proposals</t>
  </si>
  <si>
    <t>Borrowings and debts securities</t>
  </si>
  <si>
    <t>The Group's bank borrowings to-date are as follows:</t>
  </si>
  <si>
    <t xml:space="preserve">Foreign </t>
  </si>
  <si>
    <t xml:space="preserve">Ringgit </t>
  </si>
  <si>
    <t>Ringgit</t>
  </si>
  <si>
    <t>Currency</t>
  </si>
  <si>
    <t>Malaysia</t>
  </si>
  <si>
    <t>Equivalent</t>
  </si>
  <si>
    <t>'000</t>
  </si>
  <si>
    <t>Short term bank borrowings (Unsecured)</t>
  </si>
  <si>
    <t xml:space="preserve"> - denominated in foreign currency</t>
  </si>
  <si>
    <t xml:space="preserve"> - denominated in Ringgit Malaysia</t>
  </si>
  <si>
    <t>Short term bank borrowings (Secured)</t>
  </si>
  <si>
    <t>Long term bank borrowings (Secured)</t>
  </si>
  <si>
    <t>Total borrowings</t>
  </si>
  <si>
    <t>Off balance sheet financial instruments</t>
  </si>
  <si>
    <t>No. of Share outstanding</t>
  </si>
  <si>
    <t>Call option granted by</t>
  </si>
  <si>
    <t>under call option</t>
  </si>
  <si>
    <t>Exercise period</t>
  </si>
  <si>
    <t>LCC &amp; RL</t>
  </si>
  <si>
    <t>LCC &amp; RL shall only be entitled to exercise the call option in respect of not more than 63,000 ordinary shares in DGB at any one calender year commencing from the first anniversary date of the sale and option agreement.</t>
  </si>
  <si>
    <t>FHB</t>
  </si>
  <si>
    <t>Changes in material litigation</t>
  </si>
  <si>
    <t>Please refer to the Summary of Material Litigation attached for further details.</t>
  </si>
  <si>
    <t>Dividends</t>
  </si>
  <si>
    <t>No dividends have been recommended during the financial period under review.</t>
  </si>
  <si>
    <t>Earnings/(Loss) per share</t>
  </si>
  <si>
    <t>(a)</t>
  </si>
  <si>
    <t>Basic loss per ordinary share</t>
  </si>
  <si>
    <t>WA number of ordinary shares in issue ('000)</t>
  </si>
  <si>
    <t>(b)</t>
  </si>
  <si>
    <t>Notes to the Interim Financial Report</t>
  </si>
  <si>
    <t>Basis of preparation</t>
  </si>
  <si>
    <t>The interim financial statements are unaudited and have been prepared in accordance with the requirements of Financial Reporting Standard ("FRS") 134, Interim Financial Reporting and paragraph 9.22 of the Listing Requirements of Bursa Malaysia Securities Berhad.</t>
  </si>
  <si>
    <t>Changes in accounting policies</t>
  </si>
  <si>
    <t>FRS 117</t>
  </si>
  <si>
    <t>Leases</t>
  </si>
  <si>
    <t>FRS 124</t>
  </si>
  <si>
    <t>Related Party Disclosures</t>
  </si>
  <si>
    <t>Qualification of auditors' report on preceding annual financial statements</t>
  </si>
  <si>
    <t>Seasonal and cyclical factors</t>
  </si>
  <si>
    <t>The business of the Group was not affected by any significant seasonal and cyclical factors during the financial year under review.</t>
  </si>
  <si>
    <t>Unusual items due to their nature, size or incidence</t>
  </si>
  <si>
    <t>Profit before taxation</t>
  </si>
  <si>
    <t>Material changes in estimates</t>
  </si>
  <si>
    <t>Debt and equity securities</t>
  </si>
  <si>
    <t>Dividends paid</t>
  </si>
  <si>
    <t>Segmental reporting</t>
  </si>
  <si>
    <t>IT business</t>
  </si>
  <si>
    <t>Others</t>
  </si>
  <si>
    <t>Adjustment/ Eliminations</t>
  </si>
  <si>
    <t>External sales</t>
  </si>
  <si>
    <t>Inter segment sales</t>
  </si>
  <si>
    <t>Segment results</t>
  </si>
  <si>
    <t>Interest expense</t>
  </si>
  <si>
    <t>Interest Income</t>
  </si>
  <si>
    <t>Total sales</t>
  </si>
  <si>
    <t>Carrying amount of revalued assets</t>
  </si>
  <si>
    <t>Subsequent events</t>
  </si>
  <si>
    <t>Changes in the composition of the company</t>
  </si>
  <si>
    <t>Changes in contingent liabilities or contingent assets</t>
  </si>
  <si>
    <t>Saved as disclosed above, there were no other changes on contingent liabilities or contingent assets of the Group.</t>
  </si>
  <si>
    <t xml:space="preserve">       </t>
  </si>
  <si>
    <t>Capital commitments</t>
  </si>
  <si>
    <t>There were no capital commitments during the financial period under review.</t>
  </si>
  <si>
    <t>AS AT 30 JUNE 2007</t>
  </si>
  <si>
    <t>30.06.2007</t>
  </si>
  <si>
    <t>Operating (loss)/profit before working capital changes</t>
  </si>
  <si>
    <t>Tax paid</t>
  </si>
  <si>
    <t>Tax refund</t>
  </si>
  <si>
    <t>Net cash used in operating activities</t>
  </si>
  <si>
    <t>Net cash used in operations</t>
  </si>
  <si>
    <t>Interest received</t>
  </si>
  <si>
    <t>Dividend received</t>
  </si>
  <si>
    <t>Net cash from investing activities</t>
  </si>
  <si>
    <t>Interest paid</t>
  </si>
  <si>
    <t>Net cash from/(used in) financing activities</t>
  </si>
  <si>
    <t>Saved as disclosed in note 2 and note 6 of this report, there were no items affecting the assets, liabilities, equity, net income, or cash flows that are unusual because of their nature, size, or incidence.</t>
  </si>
  <si>
    <t xml:space="preserve">The Group recorded RM62.2 million of revenue in the current quarter, a decrease of approximately 10.6% from RM69.6 million in the corresponding quarter of the preceding financial year. </t>
  </si>
  <si>
    <t>The Group's effective tax rate for the current financial quarter is higher than the statutory tax rate as profits of subsidiaries cannot be set-off against losses of other subsidiaries for tax purposes as these subsidiaries have not able to satisfy the conditions for group relief and certain expenses were disallowed for tax deductions.</t>
  </si>
  <si>
    <t xml:space="preserve">There were no corporate proposals announced or outstanding as at 29 August 2007. </t>
  </si>
  <si>
    <t>At any time in the event of a change in certain substantial shareholders of Formis (Malaysia) Berhad, the former ultimate holding company.</t>
  </si>
  <si>
    <t>As at 30 June 2007, the status of the call and put option between FHB and Lau Chi Chiang &amp; Robin Lim Jin Hee ("LCC &amp; RL") in relation to the balance 20% shares in DGB was as follows: -</t>
  </si>
  <si>
    <t>Loss after tax and minority interests (RM'000)</t>
  </si>
  <si>
    <t>Basic loss per ordinary share (sen)</t>
  </si>
  <si>
    <t>Basic loss per ordinary share for the financial period is calculated based on the Group's loss after tax and minority interests divided by the weighted average ("WA") number of ordinary shares in issue during the financial period.</t>
  </si>
  <si>
    <t>Fully diluted loss per ordinary share</t>
  </si>
  <si>
    <t xml:space="preserve">Fully diluted loss per ordinary share is calculated based on the Group's adjusted loss after tax and minority interests divided by the enlarged WA number of ordinary shares in issue and issuable during the financial period. </t>
  </si>
  <si>
    <t>Fully diluted loss per ordinary share is not presented for the current period and preceeding financial period as there is an anti-dilutive effect on the conversion of ICPS outstanding at end of the financial period to ordinary shares on a loss position.</t>
  </si>
  <si>
    <t>The Group posted a loss before tax ("LBT") of RM1.7 million for the current quarter under review compared to the corresponding period in the previous year of RM12.7 million loss. The huge loss in the previous quarter was mainly due to the impairment of goodwill attributable to Man Yau Holdings Bhd group of RM12.9 million.</t>
  </si>
  <si>
    <t>Compared to the results against the preceding quarter, the group recorded an improvement from loss before tax by RM0.98 million or 37.2%.</t>
  </si>
  <si>
    <t xml:space="preserve">The adoption of the new/revised FRSs does not have significant financial impact on the financial statements of the Group.  </t>
  </si>
  <si>
    <t>The significant accounting policies adopted are consistent with those of the audited financial statements for the year ended 31 March 2007 except for the adoption of the following new/revised FRSs which have effective date as follow: -</t>
  </si>
  <si>
    <t>For financial periods beginning on or after</t>
  </si>
  <si>
    <t>FRS 6</t>
  </si>
  <si>
    <t>Exploration for and Evaluation of Mineral Resource</t>
  </si>
  <si>
    <t>The new/revised FRSs, amendments to FRSs and IC Interpretations which would be adopted from the financial period beginning on or after 1 July 2007 are:</t>
  </si>
  <si>
    <t>The Company had cancelled corporate guarantee ("CG") granted to a financial institution for a then subsidiary, Applied Information Management Sdn Bhd, for RM1 million.</t>
  </si>
  <si>
    <t xml:space="preserve">FHB had cancelled two CGs granted to financial institutions for certain subsidiary companies, namely PT. Formis Solusi Indonesia and Tera Asia Pacific Sdn Bhd. The amounts of the CGs cancelled are USD700,000 and RM750,000 respectively. </t>
  </si>
  <si>
    <t>Formis Computer Services Sdn Bhd had cancelled CG granted to a financial institution for a subsidiary , Formis Automation Sdn Bhd, for RM3.6million.</t>
  </si>
  <si>
    <t>The Board of Directors expects the performance for the Group for the next financial quarter to be satisfactory.</t>
  </si>
  <si>
    <t>Gain on disposal</t>
  </si>
  <si>
    <t>Cash and cash equivalents at 30 June 2007/2006*</t>
  </si>
  <si>
    <t>(Placement)/Withdrawal of fixed deposits pledged</t>
  </si>
  <si>
    <t>Loss before taxation</t>
  </si>
  <si>
    <t>FHB had cancelled two CGs amounting RM1million and USD2million and at the same time granted a new CG amounting RM4million to its business partner for a subsidiary company, First Solution Sdn Bhd.</t>
  </si>
  <si>
    <t>The Group's revenue has decreased by 10.6% mainly due to a number of projects are still in work in progress stage.</t>
  </si>
  <si>
    <t xml:space="preserve">A subsidiary company has on 13 June 2006, entered into a Sale and Purchase Agreement to dispose a shop lot for RM760,000. The gain on disposal is estimated to be approximately RM110,000 but yet to realise as of the date of this report. This is due to the consent on the transfer of title which has yet to be received from the land office. </t>
  </si>
  <si>
    <t>Net decrease in cash and cash equivalents</t>
  </si>
  <si>
    <t>Matter filed by Plaintiffs for alleged non-compliance of the award granted by the Alor Setar Industrial Court in Case No. 9/4-769/99. The Court has postponed the matter pending the hearing of the Judicial Review abovementioned. Matter is fixed for mention on 28 August 2007.</t>
  </si>
  <si>
    <t>Matter filed by Plaintiffs for alleged non-compliance of the award granted by the Alor Setar Industrial Court in Case No. 9/4-767/99. The Court has postponed the matter pending the hearing of the Judicial Review abovementioned. Matter is fixed for mention on 28 August 2007.</t>
  </si>
  <si>
    <t>As such, the above suit will not be able to proceed unless leave is obtained from the Insolvency Officer. To date, we have not received any such notice.</t>
  </si>
  <si>
    <t>SUMMARY OF STATUS OF LEGAL CLAIMS AS AT 28 AUGUST 2007</t>
  </si>
  <si>
    <t>The full trial is postponed to 11 and 17 September 2007.</t>
  </si>
  <si>
    <t>Judicial Review initiated by MYPF to quash the decision and award granted by the Alor Setar Industrial Court in Case No. 9/4-769/99. Matter is postponed pending request for settlement. On 24 August 2007, the High Court has adjourned the matter to 14 November 2007 for decision and clarification.</t>
  </si>
  <si>
    <t>Judicial Review initiated by WANG to quash the decision and award granted by the Alor Setar Industrial Court in Case No.9/4-767/99. Matter is postponed pending request for settlement. On 24 August 2007, the High Court has adjourned the matter to 14 November 2007 for decision and clarification.</t>
  </si>
  <si>
    <t xml:space="preserve">Plaintiff is claiming unspecified general and special damages for defamation. The 2nd Defendant’s application to strike out the case has been dismissed by the Senior Assistant Registrar. The 2nd Defendant’s has appealed against the said decision. The Court has on 7 March 2005 dismissed the said appeal. The parties are currently waiting for the Court to set a date for case management.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</si>
</sst>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 numFmtId="171" formatCode="#,##0;[Red]#,##0"/>
    <numFmt numFmtId="172" formatCode="_-* #,##0_-;\-* #,##0_-;_-* &quot;-&quot;??_-;_-@_-"/>
    <numFmt numFmtId="173" formatCode="_(* #,##0.0_);_(* \(#,##0.0\);_(* &quot;-&quot;??_);_(@_)"/>
    <numFmt numFmtId="174" formatCode="#,##0.0_);[Red]\(#,##0.0\)"/>
    <numFmt numFmtId="175" formatCode="[$-409]dddd\,\ mmmm\ dd\,\ yyyy"/>
    <numFmt numFmtId="176" formatCode="[$-409]d/mmm/yy;@"/>
    <numFmt numFmtId="177" formatCode="[$-809]d\ mmmm\ yyyy;@"/>
    <numFmt numFmtId="178" formatCode="_(* #,##0.000_);_(* \(#,##0.000\);_(* &quot;-&quot;???_);_(@_)"/>
  </numFmts>
  <fonts count="16">
    <font>
      <sz val="10"/>
      <name val="Arial"/>
      <family val="0"/>
    </font>
    <font>
      <sz val="12"/>
      <name val="Times New Roman"/>
      <family val="1"/>
    </font>
    <font>
      <b/>
      <sz val="10"/>
      <name val="Arial"/>
      <family val="2"/>
    </font>
    <font>
      <b/>
      <sz val="9"/>
      <name val="Arial"/>
      <family val="2"/>
    </font>
    <font>
      <sz val="9"/>
      <name val="Arial"/>
      <family val="2"/>
    </font>
    <font>
      <b/>
      <sz val="12"/>
      <name val="Times New Roman"/>
      <family val="1"/>
    </font>
    <font>
      <b/>
      <sz val="12"/>
      <name val="Arial"/>
      <family val="2"/>
    </font>
    <font>
      <sz val="12"/>
      <name val="Arial"/>
      <family val="2"/>
    </font>
    <font>
      <i/>
      <sz val="12"/>
      <name val="Arial"/>
      <family val="2"/>
    </font>
    <font>
      <b/>
      <u val="single"/>
      <sz val="12"/>
      <name val="Arial"/>
      <family val="2"/>
    </font>
    <font>
      <sz val="11"/>
      <name val="Arial"/>
      <family val="2"/>
    </font>
    <font>
      <sz val="8"/>
      <name val="Arial"/>
      <family val="0"/>
    </font>
    <font>
      <u val="single"/>
      <sz val="10"/>
      <color indexed="36"/>
      <name val="Arial"/>
      <family val="0"/>
    </font>
    <font>
      <u val="single"/>
      <sz val="10"/>
      <color indexed="12"/>
      <name val="Arial"/>
      <family val="0"/>
    </font>
    <font>
      <sz val="13"/>
      <name val="Times New Roman"/>
      <family val="1"/>
    </font>
    <font>
      <sz val="12"/>
      <color indexed="9"/>
      <name val="Arial"/>
      <family val="2"/>
    </font>
  </fonts>
  <fills count="3">
    <fill>
      <patternFill/>
    </fill>
    <fill>
      <patternFill patternType="gray125"/>
    </fill>
    <fill>
      <patternFill patternType="solid">
        <fgColor indexed="13"/>
        <bgColor indexed="64"/>
      </patternFill>
    </fill>
  </fills>
  <borders count="30">
    <border>
      <left/>
      <right/>
      <top/>
      <bottom/>
      <diagonal/>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style="double"/>
    </border>
    <border>
      <left>
        <color indexed="63"/>
      </left>
      <right>
        <color indexed="63"/>
      </right>
      <top style="thin"/>
      <bottom style="mediu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style="thin"/>
    </border>
  </borders>
  <cellStyleXfs count="22">
    <xf numFmtId="38"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330">
    <xf numFmtId="0" fontId="0" fillId="0" borderId="0" xfId="0" applyAlignment="1">
      <alignment/>
    </xf>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horizontal="center"/>
    </xf>
    <xf numFmtId="0" fontId="0" fillId="0" borderId="0" xfId="0" applyFont="1" applyAlignment="1">
      <alignment horizontal="center"/>
    </xf>
    <xf numFmtId="0" fontId="0" fillId="0" borderId="1" xfId="0" applyFont="1" applyBorder="1" applyAlignment="1">
      <alignment/>
    </xf>
    <xf numFmtId="0" fontId="0"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4" fillId="0" borderId="4" xfId="0" applyFont="1" applyBorder="1" applyAlignment="1">
      <alignment horizontal="center" vertical="top"/>
    </xf>
    <xf numFmtId="0" fontId="4" fillId="0" borderId="5" xfId="0" applyFont="1" applyBorder="1" applyAlignment="1">
      <alignment horizontal="left" vertical="top"/>
    </xf>
    <xf numFmtId="0" fontId="4" fillId="0" borderId="5" xfId="0" applyFont="1" applyBorder="1" applyAlignment="1">
      <alignment horizontal="center" vertical="top"/>
    </xf>
    <xf numFmtId="0" fontId="4" fillId="0" borderId="5" xfId="0" applyFont="1" applyBorder="1" applyAlignment="1">
      <alignment vertical="top"/>
    </xf>
    <xf numFmtId="0" fontId="4" fillId="0" borderId="5" xfId="0" applyFont="1" applyBorder="1" applyAlignment="1">
      <alignment horizontal="left" vertical="top" wrapText="1"/>
    </xf>
    <xf numFmtId="0" fontId="4" fillId="0" borderId="5" xfId="0" applyFont="1" applyBorder="1" applyAlignment="1">
      <alignment horizontal="justify" vertical="top"/>
    </xf>
    <xf numFmtId="0" fontId="0" fillId="0" borderId="4" xfId="0" applyBorder="1" applyAlignment="1">
      <alignment vertical="top"/>
    </xf>
    <xf numFmtId="0" fontId="0" fillId="0" borderId="5" xfId="0" applyBorder="1" applyAlignment="1">
      <alignment vertical="top"/>
    </xf>
    <xf numFmtId="0" fontId="4" fillId="0" borderId="4" xfId="0" applyFont="1" applyBorder="1" applyAlignment="1">
      <alignment horizontal="left" vertical="top" wrapText="1"/>
    </xf>
    <xf numFmtId="0" fontId="4" fillId="0" borderId="5" xfId="0" applyFont="1" applyBorder="1" applyAlignment="1">
      <alignment horizontal="center" vertical="top" wrapText="1"/>
    </xf>
    <xf numFmtId="0" fontId="4" fillId="0" borderId="4" xfId="0" applyFont="1" applyBorder="1" applyAlignment="1">
      <alignment horizontal="justify" vertical="top"/>
    </xf>
    <xf numFmtId="0" fontId="4" fillId="0" borderId="2" xfId="0" applyFont="1" applyBorder="1" applyAlignment="1">
      <alignment horizontal="center" vertical="top"/>
    </xf>
    <xf numFmtId="0" fontId="4" fillId="0" borderId="2" xfId="0" applyFont="1" applyBorder="1" applyAlignment="1">
      <alignment horizontal="left" vertical="top"/>
    </xf>
    <xf numFmtId="0" fontId="4" fillId="0" borderId="3" xfId="0" applyFont="1" applyBorder="1" applyAlignment="1">
      <alignment horizontal="center" vertical="top"/>
    </xf>
    <xf numFmtId="0" fontId="4" fillId="0" borderId="2" xfId="0" applyFont="1" applyBorder="1" applyAlignment="1">
      <alignment horizontal="justify" vertical="top"/>
    </xf>
    <xf numFmtId="0" fontId="0" fillId="0" borderId="2" xfId="0" applyBorder="1" applyAlignment="1">
      <alignment vertical="top"/>
    </xf>
    <xf numFmtId="0" fontId="0" fillId="0" borderId="3" xfId="0" applyBorder="1" applyAlignment="1">
      <alignment vertical="top"/>
    </xf>
    <xf numFmtId="0" fontId="4" fillId="0" borderId="3" xfId="0" applyFont="1" applyBorder="1" applyAlignment="1">
      <alignment horizontal="justify" vertical="top"/>
    </xf>
    <xf numFmtId="0" fontId="0" fillId="0" borderId="0" xfId="0" applyBorder="1" applyAlignment="1">
      <alignment vertical="top"/>
    </xf>
    <xf numFmtId="0" fontId="4" fillId="0" borderId="0" xfId="0" applyFont="1" applyBorder="1" applyAlignment="1">
      <alignment horizontal="justify" vertical="top"/>
    </xf>
    <xf numFmtId="0" fontId="0" fillId="0" borderId="0" xfId="0" applyBorder="1" applyAlignment="1">
      <alignment/>
    </xf>
    <xf numFmtId="0" fontId="2" fillId="0" borderId="0" xfId="0" applyFont="1" applyBorder="1" applyAlignment="1">
      <alignment/>
    </xf>
    <xf numFmtId="0" fontId="5" fillId="0" borderId="0" xfId="0" applyFont="1" applyAlignment="1">
      <alignment/>
    </xf>
    <xf numFmtId="0" fontId="2" fillId="0" borderId="0" xfId="0" applyFont="1" applyAlignment="1">
      <alignment horizontal="center" vertical="top"/>
    </xf>
    <xf numFmtId="0" fontId="2" fillId="0" borderId="1" xfId="0" applyFont="1" applyBorder="1" applyAlignment="1">
      <alignment vertical="top"/>
    </xf>
    <xf numFmtId="0" fontId="3" fillId="0" borderId="6" xfId="0" applyFont="1" applyBorder="1" applyAlignment="1">
      <alignment horizontal="center"/>
    </xf>
    <xf numFmtId="0" fontId="3" fillId="0" borderId="7" xfId="0" applyFont="1" applyBorder="1" applyAlignment="1">
      <alignment horizontal="center"/>
    </xf>
    <xf numFmtId="0" fontId="5" fillId="0" borderId="8" xfId="0" applyFont="1" applyBorder="1" applyAlignment="1">
      <alignment/>
    </xf>
    <xf numFmtId="0" fontId="4" fillId="0" borderId="9" xfId="0" applyFont="1" applyBorder="1" applyAlignment="1">
      <alignment horizontal="center" vertical="top"/>
    </xf>
    <xf numFmtId="0" fontId="4" fillId="0" borderId="9" xfId="0" applyFont="1" applyBorder="1" applyAlignment="1">
      <alignment horizontal="left" vertical="top" wrapText="1"/>
    </xf>
    <xf numFmtId="0" fontId="4" fillId="0" borderId="9" xfId="0" applyFont="1" applyBorder="1" applyAlignment="1">
      <alignment horizontal="justify" vertical="top"/>
    </xf>
    <xf numFmtId="38" fontId="6" fillId="0" borderId="0" xfId="0" applyFont="1" applyAlignment="1">
      <alignment/>
    </xf>
    <xf numFmtId="38" fontId="6" fillId="0" borderId="0" xfId="0" applyFont="1" applyFill="1" applyAlignment="1">
      <alignment/>
    </xf>
    <xf numFmtId="38" fontId="6" fillId="0" borderId="0" xfId="0" applyFont="1" applyAlignment="1">
      <alignment/>
    </xf>
    <xf numFmtId="38" fontId="1" fillId="0" borderId="0" xfId="0" applyAlignment="1">
      <alignment/>
    </xf>
    <xf numFmtId="38" fontId="6" fillId="0" borderId="0" xfId="0" applyFont="1" applyFill="1" applyAlignment="1">
      <alignment/>
    </xf>
    <xf numFmtId="38" fontId="6" fillId="0" borderId="0" xfId="0" applyFont="1" applyAlignment="1">
      <alignment horizontal="center"/>
    </xf>
    <xf numFmtId="38" fontId="6" fillId="0" borderId="0" xfId="0" applyFont="1" applyAlignment="1">
      <alignment horizontal="center" wrapText="1"/>
    </xf>
    <xf numFmtId="38" fontId="6" fillId="0" borderId="0" xfId="0" applyFont="1" applyFill="1" applyAlignment="1">
      <alignment horizontal="center" wrapText="1"/>
    </xf>
    <xf numFmtId="38" fontId="6" fillId="0" borderId="0" xfId="0" applyFont="1" applyFill="1" applyAlignment="1">
      <alignment horizontal="center"/>
    </xf>
    <xf numFmtId="38" fontId="7" fillId="0" borderId="0" xfId="0" applyFont="1" applyAlignment="1">
      <alignment/>
    </xf>
    <xf numFmtId="38" fontId="7" fillId="0" borderId="0" xfId="0" applyFont="1" applyFill="1" applyAlignment="1">
      <alignment/>
    </xf>
    <xf numFmtId="38" fontId="7" fillId="0" borderId="0" xfId="0" applyFont="1" applyFill="1" applyAlignment="1">
      <alignment horizontal="center"/>
    </xf>
    <xf numFmtId="38" fontId="7" fillId="0" borderId="0" xfId="0" applyFont="1" applyAlignment="1">
      <alignment vertical="top"/>
    </xf>
    <xf numFmtId="164" fontId="7" fillId="0" borderId="0" xfId="15" applyNumberFormat="1" applyFont="1" applyAlignment="1">
      <alignment horizontal="right" vertical="top"/>
    </xf>
    <xf numFmtId="164" fontId="7" fillId="0" borderId="0" xfId="15" applyNumberFormat="1" applyFont="1" applyFill="1" applyAlignment="1">
      <alignment horizontal="right" vertical="top"/>
    </xf>
    <xf numFmtId="164" fontId="7" fillId="0" borderId="0" xfId="15" applyNumberFormat="1" applyFont="1" applyFill="1" applyAlignment="1">
      <alignment horizontal="right" vertical="top" wrapText="1"/>
    </xf>
    <xf numFmtId="38" fontId="7" fillId="0" borderId="0" xfId="0" applyFont="1" applyFill="1" applyAlignment="1">
      <alignment vertical="top"/>
    </xf>
    <xf numFmtId="164" fontId="7" fillId="0" borderId="10" xfId="15" applyNumberFormat="1" applyFont="1" applyFill="1" applyBorder="1" applyAlignment="1">
      <alignment horizontal="right" vertical="top"/>
    </xf>
    <xf numFmtId="164" fontId="7" fillId="0" borderId="11" xfId="15" applyNumberFormat="1" applyFont="1" applyFill="1" applyBorder="1" applyAlignment="1">
      <alignment horizontal="right" vertical="top" wrapText="1"/>
    </xf>
    <xf numFmtId="3" fontId="1" fillId="0" borderId="0" xfId="0" applyNumberFormat="1" applyAlignment="1">
      <alignment/>
    </xf>
    <xf numFmtId="164" fontId="7" fillId="0" borderId="10" xfId="15" applyNumberFormat="1" applyFont="1" applyFill="1" applyBorder="1" applyAlignment="1">
      <alignment horizontal="right" vertical="top" wrapText="1"/>
    </xf>
    <xf numFmtId="38" fontId="7" fillId="0" borderId="0" xfId="0" applyFont="1" applyAlignment="1">
      <alignment/>
    </xf>
    <xf numFmtId="164" fontId="7" fillId="0" borderId="0" xfId="15" applyNumberFormat="1" applyFont="1" applyFill="1" applyAlignment="1">
      <alignment horizontal="right"/>
    </xf>
    <xf numFmtId="38" fontId="1" fillId="0" borderId="0" xfId="0" applyAlignment="1">
      <alignment/>
    </xf>
    <xf numFmtId="164" fontId="7" fillId="0" borderId="1" xfId="15" applyNumberFormat="1" applyFont="1" applyFill="1" applyBorder="1" applyAlignment="1">
      <alignment horizontal="right" vertical="top" wrapText="1"/>
    </xf>
    <xf numFmtId="164" fontId="7" fillId="0" borderId="12" xfId="15" applyNumberFormat="1" applyFont="1" applyFill="1" applyBorder="1" applyAlignment="1">
      <alignment horizontal="right"/>
    </xf>
    <xf numFmtId="164" fontId="7" fillId="0" borderId="0" xfId="15" applyNumberFormat="1" applyFont="1" applyFill="1" applyBorder="1" applyAlignment="1">
      <alignment horizontal="right" vertical="top"/>
    </xf>
    <xf numFmtId="164" fontId="7" fillId="0" borderId="10" xfId="15" applyNumberFormat="1" applyFont="1" applyFill="1" applyBorder="1" applyAlignment="1">
      <alignment horizontal="left" vertical="top"/>
    </xf>
    <xf numFmtId="164" fontId="7" fillId="0" borderId="13" xfId="15" applyNumberFormat="1" applyFont="1" applyFill="1" applyBorder="1" applyAlignment="1">
      <alignment horizontal="right"/>
    </xf>
    <xf numFmtId="43" fontId="7" fillId="0" borderId="0" xfId="15" applyFont="1" applyFill="1" applyAlignment="1">
      <alignment horizontal="right" vertical="top"/>
    </xf>
    <xf numFmtId="164" fontId="7" fillId="0" borderId="0" xfId="15" applyNumberFormat="1" applyFont="1" applyFill="1" applyAlignment="1">
      <alignment vertical="top"/>
    </xf>
    <xf numFmtId="164" fontId="7" fillId="0" borderId="12" xfId="15" applyNumberFormat="1" applyFont="1" applyFill="1" applyBorder="1" applyAlignment="1">
      <alignment horizontal="center" vertical="top"/>
    </xf>
    <xf numFmtId="38" fontId="7" fillId="0" borderId="14" xfId="0" applyFont="1" applyBorder="1" applyAlignment="1">
      <alignment vertical="top"/>
    </xf>
    <xf numFmtId="38" fontId="7" fillId="0" borderId="14" xfId="0" applyFont="1" applyFill="1" applyBorder="1" applyAlignment="1">
      <alignment vertical="top"/>
    </xf>
    <xf numFmtId="38" fontId="7" fillId="0" borderId="0" xfId="0" applyFont="1" applyBorder="1" applyAlignment="1">
      <alignment vertical="top"/>
    </xf>
    <xf numFmtId="38" fontId="7" fillId="0" borderId="0" xfId="0" applyFont="1" applyFill="1" applyBorder="1" applyAlignment="1">
      <alignment vertical="top"/>
    </xf>
    <xf numFmtId="38" fontId="8" fillId="0" borderId="0" xfId="0" applyFont="1" applyAlignment="1">
      <alignment horizontal="justify" vertical="top" wrapText="1"/>
    </xf>
    <xf numFmtId="38" fontId="1" fillId="0" borderId="0" xfId="0" applyFill="1" applyAlignment="1">
      <alignment/>
    </xf>
    <xf numFmtId="38" fontId="6" fillId="0" borderId="0" xfId="0" applyFont="1" applyFill="1" applyAlignment="1">
      <alignment horizontal="left"/>
    </xf>
    <xf numFmtId="38" fontId="5" fillId="0" borderId="0" xfId="0" applyFont="1" applyAlignment="1">
      <alignment wrapText="1"/>
    </xf>
    <xf numFmtId="38" fontId="7" fillId="0" borderId="0" xfId="0" applyFont="1" applyAlignment="1">
      <alignment/>
    </xf>
    <xf numFmtId="38" fontId="6" fillId="0" borderId="0" xfId="0" applyFont="1" applyAlignment="1">
      <alignment wrapText="1"/>
    </xf>
    <xf numFmtId="38" fontId="6" fillId="0" borderId="0" xfId="0" applyFont="1" applyBorder="1" applyAlignment="1">
      <alignment horizontal="center" wrapText="1"/>
    </xf>
    <xf numFmtId="38" fontId="6" fillId="0" borderId="0" xfId="0" applyFont="1" applyFill="1" applyBorder="1" applyAlignment="1">
      <alignment horizontal="center" wrapText="1"/>
    </xf>
    <xf numFmtId="38" fontId="6" fillId="0" borderId="0" xfId="0" applyFont="1" applyAlignment="1">
      <alignment horizontal="center" vertical="top"/>
    </xf>
    <xf numFmtId="38" fontId="6" fillId="0" borderId="0" xfId="0" applyFont="1" applyAlignment="1">
      <alignment horizontal="center" vertical="top" wrapText="1"/>
    </xf>
    <xf numFmtId="38" fontId="6" fillId="0" borderId="0" xfId="0" applyFont="1" applyBorder="1" applyAlignment="1">
      <alignment horizontal="center" vertical="top"/>
    </xf>
    <xf numFmtId="38" fontId="9" fillId="0" borderId="0" xfId="0" applyFont="1" applyAlignment="1">
      <alignment/>
    </xf>
    <xf numFmtId="164" fontId="7" fillId="0" borderId="0" xfId="15" applyNumberFormat="1" applyFont="1" applyAlignment="1">
      <alignment vertical="top"/>
    </xf>
    <xf numFmtId="164" fontId="7" fillId="0" borderId="0" xfId="15" applyNumberFormat="1" applyFont="1" applyAlignment="1">
      <alignment vertical="top" wrapText="1"/>
    </xf>
    <xf numFmtId="164" fontId="7" fillId="0" borderId="0" xfId="15" applyNumberFormat="1" applyFont="1" applyBorder="1" applyAlignment="1">
      <alignment vertical="top"/>
    </xf>
    <xf numFmtId="164" fontId="7" fillId="0" borderId="0" xfId="15" applyNumberFormat="1" applyFont="1" applyFill="1" applyAlignment="1">
      <alignment vertical="top" wrapText="1"/>
    </xf>
    <xf numFmtId="164" fontId="7" fillId="0" borderId="0" xfId="15" applyNumberFormat="1" applyFont="1" applyFill="1" applyBorder="1" applyAlignment="1">
      <alignment vertical="top"/>
    </xf>
    <xf numFmtId="38" fontId="7" fillId="0" borderId="0" xfId="0" applyFont="1" applyFill="1" applyAlignment="1">
      <alignment/>
    </xf>
    <xf numFmtId="164" fontId="7" fillId="0" borderId="0" xfId="15" applyNumberFormat="1" applyFont="1" applyFill="1" applyBorder="1" applyAlignment="1">
      <alignment vertical="top" wrapText="1"/>
    </xf>
    <xf numFmtId="164" fontId="7" fillId="0" borderId="10" xfId="15" applyNumberFormat="1" applyFont="1" applyFill="1" applyBorder="1" applyAlignment="1">
      <alignment vertical="top" wrapText="1"/>
    </xf>
    <xf numFmtId="164" fontId="7" fillId="0" borderId="10" xfId="15" applyNumberFormat="1" applyFont="1" applyFill="1" applyBorder="1" applyAlignment="1">
      <alignment vertical="top"/>
    </xf>
    <xf numFmtId="164" fontId="7" fillId="0" borderId="11" xfId="15" applyNumberFormat="1" applyFont="1" applyFill="1" applyBorder="1" applyAlignment="1">
      <alignment vertical="top"/>
    </xf>
    <xf numFmtId="164" fontId="7" fillId="0" borderId="11" xfId="15" applyNumberFormat="1" applyFont="1" applyFill="1" applyBorder="1" applyAlignment="1">
      <alignment vertical="top" wrapText="1"/>
    </xf>
    <xf numFmtId="164" fontId="7" fillId="0" borderId="12" xfId="15" applyNumberFormat="1" applyFont="1" applyFill="1" applyBorder="1" applyAlignment="1">
      <alignment horizontal="right" vertical="top"/>
    </xf>
    <xf numFmtId="37" fontId="7" fillId="0" borderId="0" xfId="0" applyNumberFormat="1" applyFont="1" applyFill="1" applyAlignment="1">
      <alignment/>
    </xf>
    <xf numFmtId="164" fontId="7" fillId="0" borderId="14" xfId="15" applyNumberFormat="1" applyFont="1" applyFill="1" applyBorder="1" applyAlignment="1">
      <alignment vertical="top"/>
    </xf>
    <xf numFmtId="164" fontId="7" fillId="0" borderId="10" xfId="15" applyNumberFormat="1" applyFont="1" applyBorder="1" applyAlignment="1">
      <alignment vertical="top"/>
    </xf>
    <xf numFmtId="164" fontId="7" fillId="0" borderId="12" xfId="15" applyNumberFormat="1" applyFont="1" applyBorder="1" applyAlignment="1">
      <alignment vertical="top"/>
    </xf>
    <xf numFmtId="164" fontId="7" fillId="0" borderId="14" xfId="15" applyNumberFormat="1" applyFont="1" applyBorder="1" applyAlignment="1">
      <alignment/>
    </xf>
    <xf numFmtId="164" fontId="7" fillId="0" borderId="0" xfId="15" applyNumberFormat="1" applyFont="1" applyAlignment="1">
      <alignment/>
    </xf>
    <xf numFmtId="38" fontId="7" fillId="0" borderId="0" xfId="0" applyFont="1" applyAlignment="1">
      <alignment vertical="top" wrapText="1"/>
    </xf>
    <xf numFmtId="164" fontId="7" fillId="0" borderId="0" xfId="0" applyNumberFormat="1" applyFont="1" applyAlignment="1">
      <alignment/>
    </xf>
    <xf numFmtId="38" fontId="8" fillId="0" borderId="0" xfId="0" applyFont="1" applyAlignment="1">
      <alignment/>
    </xf>
    <xf numFmtId="38" fontId="6" fillId="0" borderId="0" xfId="0" applyFont="1" applyFill="1" applyBorder="1" applyAlignment="1">
      <alignment/>
    </xf>
    <xf numFmtId="38" fontId="6" fillId="0" borderId="0" xfId="0" applyFont="1" applyBorder="1" applyAlignment="1">
      <alignment/>
    </xf>
    <xf numFmtId="38" fontId="6" fillId="0" borderId="0" xfId="0" applyFont="1" applyBorder="1" applyAlignment="1">
      <alignment horizontal="center"/>
    </xf>
    <xf numFmtId="38" fontId="6" fillId="0" borderId="0" xfId="0" applyFont="1" applyFill="1" applyBorder="1" applyAlignment="1">
      <alignment horizontal="center"/>
    </xf>
    <xf numFmtId="38" fontId="6" fillId="0" borderId="0" xfId="0" applyFont="1" applyBorder="1" applyAlignment="1">
      <alignment horizontal="center" vertical="top" wrapText="1"/>
    </xf>
    <xf numFmtId="38" fontId="6" fillId="0" borderId="0" xfId="0" applyFont="1" applyFill="1" applyBorder="1" applyAlignment="1">
      <alignment horizontal="center" vertical="center" wrapText="1"/>
    </xf>
    <xf numFmtId="38" fontId="7" fillId="0" borderId="0" xfId="0" applyFont="1" applyBorder="1" applyAlignment="1">
      <alignment horizontal="right"/>
    </xf>
    <xf numFmtId="38" fontId="7" fillId="0" borderId="0" xfId="0" applyFont="1" applyFill="1" applyBorder="1" applyAlignment="1">
      <alignment horizontal="right"/>
    </xf>
    <xf numFmtId="164" fontId="7" fillId="0" borderId="0" xfId="15" applyNumberFormat="1" applyFont="1" applyBorder="1" applyAlignment="1">
      <alignment horizontal="right"/>
    </xf>
    <xf numFmtId="164" fontId="7" fillId="0" borderId="0" xfId="15" applyNumberFormat="1" applyFont="1" applyFill="1" applyBorder="1" applyAlignment="1">
      <alignment horizontal="right"/>
    </xf>
    <xf numFmtId="38" fontId="7" fillId="0" borderId="0" xfId="0" applyFont="1" applyBorder="1" applyAlignment="1">
      <alignment/>
    </xf>
    <xf numFmtId="38" fontId="7" fillId="0" borderId="0" xfId="0" applyFont="1" applyFill="1" applyBorder="1" applyAlignment="1">
      <alignment/>
    </xf>
    <xf numFmtId="164" fontId="7" fillId="0" borderId="10" xfId="15" applyNumberFormat="1" applyFont="1" applyBorder="1" applyAlignment="1">
      <alignment horizontal="right"/>
    </xf>
    <xf numFmtId="164" fontId="7" fillId="0" borderId="15" xfId="15" applyNumberFormat="1" applyFont="1" applyFill="1" applyBorder="1" applyAlignment="1">
      <alignment horizontal="right"/>
    </xf>
    <xf numFmtId="165" fontId="7" fillId="0" borderId="0" xfId="0" applyNumberFormat="1" applyFont="1" applyAlignment="1">
      <alignment/>
    </xf>
    <xf numFmtId="38" fontId="7" fillId="0" borderId="0" xfId="0" applyFont="1" applyBorder="1" applyAlignment="1">
      <alignment/>
    </xf>
    <xf numFmtId="38" fontId="6" fillId="0" borderId="0" xfId="0" applyFont="1" applyBorder="1" applyAlignment="1">
      <alignment/>
    </xf>
    <xf numFmtId="164" fontId="7" fillId="0" borderId="0" xfId="15" applyNumberFormat="1" applyFont="1" applyFill="1" applyAlignment="1">
      <alignment/>
    </xf>
    <xf numFmtId="164" fontId="7" fillId="0" borderId="0" xfId="15" applyNumberFormat="1" applyFont="1" applyFill="1" applyBorder="1" applyAlignment="1">
      <alignment/>
    </xf>
    <xf numFmtId="38" fontId="8" fillId="0" borderId="0" xfId="0" applyFont="1" applyAlignment="1">
      <alignment horizontal="left" vertical="top" wrapText="1"/>
    </xf>
    <xf numFmtId="15" fontId="7" fillId="0" borderId="0" xfId="0" applyNumberFormat="1" applyFont="1" applyAlignment="1" quotePrefix="1">
      <alignment/>
    </xf>
    <xf numFmtId="38" fontId="6" fillId="0" borderId="0" xfId="0" applyFont="1" applyFill="1" applyBorder="1" applyAlignment="1">
      <alignment horizontal="left"/>
    </xf>
    <xf numFmtId="38" fontId="6" fillId="0" borderId="0" xfId="0" applyFont="1" applyAlignment="1">
      <alignment horizontal="left"/>
    </xf>
    <xf numFmtId="38" fontId="6" fillId="0" borderId="0" xfId="0" applyFont="1" applyAlignment="1">
      <alignment horizontal="justify"/>
    </xf>
    <xf numFmtId="38" fontId="6" fillId="0" borderId="0" xfId="0" applyFont="1" applyFill="1" applyAlignment="1">
      <alignment horizontal="center" vertical="center" wrapText="1"/>
    </xf>
    <xf numFmtId="37" fontId="6" fillId="0" borderId="0" xfId="0" applyNumberFormat="1" applyFont="1" applyFill="1" applyAlignment="1">
      <alignment horizontal="center"/>
    </xf>
    <xf numFmtId="37" fontId="6" fillId="0" borderId="0" xfId="0" applyNumberFormat="1" applyFont="1" applyAlignment="1">
      <alignment horizontal="center"/>
    </xf>
    <xf numFmtId="38" fontId="7" fillId="0" borderId="0" xfId="0" applyFont="1" applyAlignment="1">
      <alignment horizontal="justify"/>
    </xf>
    <xf numFmtId="164" fontId="7" fillId="0" borderId="1" xfId="15" applyNumberFormat="1" applyFont="1" applyBorder="1" applyAlignment="1">
      <alignment horizontal="right" vertical="top"/>
    </xf>
    <xf numFmtId="164" fontId="7" fillId="0" borderId="0" xfId="15" applyNumberFormat="1" applyFont="1" applyBorder="1" applyAlignment="1">
      <alignment horizontal="right" vertical="top"/>
    </xf>
    <xf numFmtId="164" fontId="7" fillId="0" borderId="16" xfId="15" applyNumberFormat="1" applyFont="1" applyFill="1" applyBorder="1" applyAlignment="1">
      <alignment horizontal="right" vertical="top"/>
    </xf>
    <xf numFmtId="164" fontId="7" fillId="0" borderId="0" xfId="15" applyNumberFormat="1" applyFont="1" applyAlignment="1">
      <alignment horizontal="right"/>
    </xf>
    <xf numFmtId="38" fontId="7" fillId="0" borderId="0" xfId="0" applyFont="1" applyAlignment="1" quotePrefix="1">
      <alignment/>
    </xf>
    <xf numFmtId="38" fontId="7" fillId="0" borderId="0" xfId="0" applyFont="1" applyBorder="1" applyAlignment="1" quotePrefix="1">
      <alignment/>
    </xf>
    <xf numFmtId="164" fontId="7" fillId="0" borderId="17" xfId="15" applyNumberFormat="1" applyFont="1" applyFill="1" applyBorder="1" applyAlignment="1">
      <alignment horizontal="right" vertical="top"/>
    </xf>
    <xf numFmtId="164" fontId="7" fillId="0" borderId="14" xfId="15" applyNumberFormat="1" applyFont="1" applyFill="1" applyBorder="1" applyAlignment="1">
      <alignment/>
    </xf>
    <xf numFmtId="38" fontId="8" fillId="0" borderId="0" xfId="0" applyFont="1" applyAlignment="1">
      <alignment vertical="center" wrapText="1"/>
    </xf>
    <xf numFmtId="38" fontId="8" fillId="0" borderId="0" xfId="0" applyFont="1" applyAlignment="1">
      <alignment wrapText="1"/>
    </xf>
    <xf numFmtId="38" fontId="1" fillId="0" borderId="0" xfId="0" applyFont="1" applyFill="1" applyAlignment="1">
      <alignment wrapText="1"/>
    </xf>
    <xf numFmtId="38" fontId="1" fillId="0" borderId="0" xfId="0" applyFont="1" applyAlignment="1">
      <alignment wrapText="1"/>
    </xf>
    <xf numFmtId="38" fontId="6" fillId="0" borderId="0" xfId="0" applyFont="1" applyFill="1" applyAlignment="1">
      <alignment horizontal="left" vertical="top"/>
    </xf>
    <xf numFmtId="38" fontId="7" fillId="0" borderId="0" xfId="0" applyFont="1" applyFill="1" applyAlignment="1">
      <alignment horizontal="center" vertical="top"/>
    </xf>
    <xf numFmtId="38" fontId="6" fillId="0" borderId="0" xfId="0" applyFont="1" applyFill="1" applyAlignment="1">
      <alignment horizontal="center" vertical="top"/>
    </xf>
    <xf numFmtId="38" fontId="6" fillId="0" borderId="0" xfId="0" applyFont="1" applyFill="1" applyAlignment="1">
      <alignment vertical="top"/>
    </xf>
    <xf numFmtId="38" fontId="7" fillId="0" borderId="0" xfId="0" applyFont="1" applyAlignment="1">
      <alignment horizontal="justify" vertical="center" wrapText="1"/>
    </xf>
    <xf numFmtId="38" fontId="7" fillId="0" borderId="0" xfId="0" applyFont="1" applyFill="1" applyAlignment="1">
      <alignment horizontal="justify" vertical="top" wrapText="1"/>
    </xf>
    <xf numFmtId="38" fontId="7" fillId="0" borderId="0" xfId="0" applyFont="1" applyFill="1" applyAlignment="1">
      <alignment horizontal="left" vertical="top" wrapText="1"/>
    </xf>
    <xf numFmtId="37" fontId="7" fillId="0" borderId="0" xfId="0" applyNumberFormat="1" applyFont="1" applyFill="1" applyAlignment="1">
      <alignment horizontal="right" vertical="top" wrapText="1"/>
    </xf>
    <xf numFmtId="38" fontId="7" fillId="0" borderId="0" xfId="0" applyFont="1" applyFill="1" applyAlignment="1">
      <alignment horizontal="left" vertical="top"/>
    </xf>
    <xf numFmtId="38" fontId="7" fillId="0" borderId="0" xfId="0" applyFont="1" applyFill="1" applyAlignment="1">
      <alignment horizontal="right" vertical="top"/>
    </xf>
    <xf numFmtId="164" fontId="7" fillId="0" borderId="1" xfId="15" applyNumberFormat="1" applyFont="1" applyFill="1" applyBorder="1" applyAlignment="1">
      <alignment vertical="top"/>
    </xf>
    <xf numFmtId="0" fontId="7" fillId="0" borderId="0" xfId="0" applyNumberFormat="1" applyFont="1" applyFill="1" applyAlignment="1">
      <alignment horizontal="justify" vertical="top" wrapText="1"/>
    </xf>
    <xf numFmtId="38" fontId="6" fillId="0" borderId="0" xfId="0" applyFont="1" applyBorder="1" applyAlignment="1">
      <alignment horizontal="center" vertical="center"/>
    </xf>
    <xf numFmtId="38" fontId="7" fillId="0" borderId="0" xfId="0" applyFont="1" applyFill="1" applyAlignment="1" quotePrefix="1">
      <alignment vertical="top"/>
    </xf>
    <xf numFmtId="38" fontId="7" fillId="0" borderId="0" xfId="0" applyFont="1" applyFill="1" applyAlignment="1">
      <alignment/>
    </xf>
    <xf numFmtId="38" fontId="7" fillId="0" borderId="0" xfId="0" applyFont="1" applyFill="1" applyAlignment="1" quotePrefix="1">
      <alignment/>
    </xf>
    <xf numFmtId="164" fontId="7" fillId="0" borderId="0" xfId="0" applyNumberFormat="1" applyFont="1" applyFill="1" applyAlignment="1">
      <alignment/>
    </xf>
    <xf numFmtId="164" fontId="7" fillId="0" borderId="0" xfId="15" applyNumberFormat="1" applyFont="1" applyFill="1" applyAlignment="1">
      <alignment/>
    </xf>
    <xf numFmtId="43" fontId="7" fillId="0" borderId="0" xfId="15" applyFont="1" applyFill="1" applyAlignment="1">
      <alignment vertical="top"/>
    </xf>
    <xf numFmtId="164" fontId="7" fillId="0" borderId="18" xfId="0" applyNumberFormat="1" applyFont="1" applyFill="1" applyBorder="1" applyAlignment="1">
      <alignment/>
    </xf>
    <xf numFmtId="38" fontId="7" fillId="0" borderId="0" xfId="0" applyFont="1" applyFill="1" applyAlignment="1">
      <alignment horizontal="center" vertical="center"/>
    </xf>
    <xf numFmtId="38" fontId="7" fillId="0" borderId="0" xfId="0" applyFont="1" applyFill="1" applyAlignment="1">
      <alignment vertical="center"/>
    </xf>
    <xf numFmtId="164" fontId="7" fillId="0" borderId="1" xfId="15" applyNumberFormat="1" applyFont="1" applyFill="1" applyBorder="1" applyAlignment="1">
      <alignment vertical="center"/>
    </xf>
    <xf numFmtId="38" fontId="7" fillId="0" borderId="13" xfId="0" applyFont="1" applyFill="1" applyBorder="1" applyAlignment="1">
      <alignment/>
    </xf>
    <xf numFmtId="38" fontId="7" fillId="0" borderId="12" xfId="0" applyFont="1" applyFill="1" applyBorder="1" applyAlignment="1">
      <alignment vertical="top"/>
    </xf>
    <xf numFmtId="38" fontId="7" fillId="0" borderId="0" xfId="0" applyFont="1" applyFill="1" applyBorder="1" applyAlignment="1">
      <alignment/>
    </xf>
    <xf numFmtId="38" fontId="7" fillId="0" borderId="0" xfId="0" applyFont="1" applyFill="1" applyAlignment="1">
      <alignment vertical="top" wrapText="1"/>
    </xf>
    <xf numFmtId="38" fontId="6" fillId="0" borderId="0" xfId="0" applyFont="1" applyFill="1" applyAlignment="1">
      <alignment horizontal="center" vertical="top" wrapText="1"/>
    </xf>
    <xf numFmtId="38" fontId="10" fillId="0" borderId="0" xfId="0" applyFont="1" applyFill="1" applyAlignment="1">
      <alignment vertical="top" wrapText="1"/>
    </xf>
    <xf numFmtId="38" fontId="6" fillId="0" borderId="0" xfId="0" applyFont="1" applyFill="1" applyAlignment="1" quotePrefix="1">
      <alignment horizontal="center" vertical="top"/>
    </xf>
    <xf numFmtId="38" fontId="6" fillId="0" borderId="19" xfId="0" applyFont="1" applyFill="1" applyBorder="1" applyAlignment="1">
      <alignment horizontal="center" vertical="top"/>
    </xf>
    <xf numFmtId="38" fontId="6" fillId="0" borderId="20" xfId="0" applyFont="1" applyFill="1" applyBorder="1" applyAlignment="1" quotePrefix="1">
      <alignment horizontal="center" vertical="top"/>
    </xf>
    <xf numFmtId="0" fontId="7" fillId="0" borderId="0" xfId="15" applyNumberFormat="1" applyFont="1" applyFill="1" applyAlignment="1">
      <alignment horizontal="justify" vertical="center" wrapText="1"/>
    </xf>
    <xf numFmtId="38" fontId="6" fillId="0" borderId="21" xfId="0" applyFont="1" applyFill="1" applyBorder="1" applyAlignment="1">
      <alignment horizontal="center" vertical="top"/>
    </xf>
    <xf numFmtId="43" fontId="7" fillId="0" borderId="22" xfId="15" applyFont="1" applyFill="1" applyBorder="1" applyAlignment="1">
      <alignment horizontal="right"/>
    </xf>
    <xf numFmtId="164" fontId="7" fillId="0" borderId="23" xfId="15" applyNumberFormat="1" applyFont="1" applyFill="1" applyBorder="1" applyAlignment="1">
      <alignment vertical="top"/>
    </xf>
    <xf numFmtId="164" fontId="7" fillId="0" borderId="24" xfId="15" applyNumberFormat="1" applyFont="1" applyFill="1" applyBorder="1" applyAlignment="1">
      <alignment vertical="top"/>
    </xf>
    <xf numFmtId="164" fontId="7" fillId="0" borderId="25" xfId="15" applyNumberFormat="1" applyFont="1" applyFill="1" applyBorder="1" applyAlignment="1">
      <alignment vertical="top"/>
    </xf>
    <xf numFmtId="164" fontId="7" fillId="0" borderId="20" xfId="15" applyNumberFormat="1" applyFont="1" applyFill="1" applyBorder="1" applyAlignment="1">
      <alignment horizontal="right" vertical="top"/>
    </xf>
    <xf numFmtId="164" fontId="7" fillId="0" borderId="21" xfId="15" applyNumberFormat="1" applyFont="1" applyFill="1" applyBorder="1" applyAlignment="1">
      <alignment/>
    </xf>
    <xf numFmtId="164" fontId="7" fillId="0" borderId="22" xfId="15" applyNumberFormat="1" applyFont="1" applyFill="1" applyBorder="1" applyAlignment="1">
      <alignment vertical="top"/>
    </xf>
    <xf numFmtId="164" fontId="7" fillId="0" borderId="23" xfId="0" applyNumberFormat="1" applyFont="1" applyFill="1" applyBorder="1" applyAlignment="1">
      <alignment vertical="top"/>
    </xf>
    <xf numFmtId="164" fontId="7" fillId="0" borderId="25" xfId="15" applyNumberFormat="1" applyFont="1" applyFill="1" applyBorder="1" applyAlignment="1">
      <alignment/>
    </xf>
    <xf numFmtId="164" fontId="7" fillId="0" borderId="10" xfId="0" applyNumberFormat="1" applyFont="1" applyFill="1" applyBorder="1" applyAlignment="1">
      <alignment vertical="top"/>
    </xf>
    <xf numFmtId="164" fontId="7" fillId="0" borderId="0" xfId="0" applyNumberFormat="1" applyFont="1" applyFill="1" applyBorder="1" applyAlignment="1">
      <alignment vertical="top"/>
    </xf>
    <xf numFmtId="43" fontId="7" fillId="0" borderId="22" xfId="15" applyFont="1" applyFill="1" applyBorder="1" applyAlignment="1">
      <alignment vertical="top"/>
    </xf>
    <xf numFmtId="38" fontId="7" fillId="0" borderId="21" xfId="0" applyFont="1" applyFill="1" applyBorder="1" applyAlignment="1">
      <alignment vertical="top"/>
    </xf>
    <xf numFmtId="43" fontId="7" fillId="0" borderId="24" xfId="15" applyFont="1" applyFill="1" applyBorder="1" applyAlignment="1">
      <alignment vertical="top"/>
    </xf>
    <xf numFmtId="164" fontId="7" fillId="0" borderId="26" xfId="0" applyNumberFormat="1" applyFont="1" applyFill="1" applyBorder="1" applyAlignment="1">
      <alignment vertical="top"/>
    </xf>
    <xf numFmtId="164" fontId="7" fillId="0" borderId="27" xfId="0" applyNumberFormat="1" applyFont="1" applyFill="1" applyBorder="1" applyAlignment="1">
      <alignment/>
    </xf>
    <xf numFmtId="164" fontId="7" fillId="0" borderId="0" xfId="0" applyNumberFormat="1" applyFont="1" applyFill="1" applyBorder="1" applyAlignment="1">
      <alignment horizontal="right" vertical="top"/>
    </xf>
    <xf numFmtId="164" fontId="7" fillId="0" borderId="13" xfId="0" applyNumberFormat="1" applyFont="1" applyFill="1" applyBorder="1" applyAlignment="1">
      <alignment/>
    </xf>
    <xf numFmtId="164" fontId="7" fillId="0" borderId="0" xfId="0" applyNumberFormat="1" applyFont="1" applyFill="1" applyBorder="1" applyAlignment="1">
      <alignment/>
    </xf>
    <xf numFmtId="0" fontId="10" fillId="0" borderId="0" xfId="0" applyNumberFormat="1" applyFont="1" applyFill="1" applyAlignment="1">
      <alignment vertical="top" wrapText="1"/>
    </xf>
    <xf numFmtId="3" fontId="7" fillId="0" borderId="0" xfId="0" applyNumberFormat="1" applyFont="1" applyFill="1" applyAlignment="1">
      <alignment horizontal="center" vertical="top"/>
    </xf>
    <xf numFmtId="38" fontId="1" fillId="0" borderId="0" xfId="0" applyFill="1" applyAlignment="1">
      <alignment horizontal="justify" vertical="top" wrapText="1"/>
    </xf>
    <xf numFmtId="38" fontId="7" fillId="0" borderId="0" xfId="0" applyFont="1" applyFill="1" applyAlignment="1">
      <alignment wrapText="1"/>
    </xf>
    <xf numFmtId="38" fontId="7" fillId="2" borderId="0" xfId="0" applyFont="1" applyFill="1" applyAlignment="1">
      <alignment vertical="top"/>
    </xf>
    <xf numFmtId="37" fontId="7" fillId="0" borderId="0" xfId="0" applyNumberFormat="1" applyFont="1" applyFill="1" applyAlignment="1">
      <alignment vertical="top"/>
    </xf>
    <xf numFmtId="43" fontId="7" fillId="0" borderId="1" xfId="15" applyNumberFormat="1" applyFont="1" applyFill="1" applyBorder="1" applyAlignment="1">
      <alignment/>
    </xf>
    <xf numFmtId="39" fontId="7" fillId="0" borderId="0" xfId="0" applyNumberFormat="1" applyFont="1" applyFill="1" applyAlignment="1">
      <alignment vertical="top"/>
    </xf>
    <xf numFmtId="38" fontId="7" fillId="0" borderId="0" xfId="0" applyFont="1" applyFill="1" applyAlignment="1">
      <alignment horizontal="justify" vertical="top"/>
    </xf>
    <xf numFmtId="40" fontId="7" fillId="0" borderId="0" xfId="0" applyNumberFormat="1" applyFont="1" applyFill="1" applyAlignment="1">
      <alignment vertical="top"/>
    </xf>
    <xf numFmtId="38" fontId="7" fillId="0" borderId="0" xfId="0" applyFont="1" applyFill="1" applyAlignment="1">
      <alignment horizontal="justify" vertical="center" wrapText="1"/>
    </xf>
    <xf numFmtId="38" fontId="6" fillId="0" borderId="0" xfId="0" applyFont="1" applyFill="1" applyAlignment="1">
      <alignment vertical="top" wrapText="1"/>
    </xf>
    <xf numFmtId="38" fontId="7" fillId="0" borderId="0" xfId="0" applyFont="1" applyAlignment="1">
      <alignment horizontal="left"/>
    </xf>
    <xf numFmtId="38" fontId="7" fillId="0" borderId="0" xfId="0" applyFont="1" applyFill="1" applyAlignment="1">
      <alignment horizontal="left"/>
    </xf>
    <xf numFmtId="38" fontId="7" fillId="0" borderId="0" xfId="0" applyFont="1" applyAlignment="1">
      <alignment horizontal="justify" vertical="top" wrapText="1"/>
    </xf>
    <xf numFmtId="0" fontId="7" fillId="0" borderId="0" xfId="15" applyNumberFormat="1" applyFont="1" applyFill="1" applyAlignment="1">
      <alignment vertical="top" wrapText="1"/>
    </xf>
    <xf numFmtId="38" fontId="7" fillId="0" borderId="0" xfId="0" applyFont="1" applyBorder="1" applyAlignment="1">
      <alignment horizontal="left" indent="8"/>
    </xf>
    <xf numFmtId="0" fontId="7" fillId="0" borderId="0" xfId="0" applyFont="1" applyAlignment="1">
      <alignment vertical="top"/>
    </xf>
    <xf numFmtId="37" fontId="7" fillId="0" borderId="0" xfId="0" applyNumberFormat="1" applyFont="1" applyAlignment="1">
      <alignment horizontal="right" vertical="top" wrapText="1"/>
    </xf>
    <xf numFmtId="37" fontId="7" fillId="0" borderId="0" xfId="0" applyNumberFormat="1" applyFont="1" applyFill="1" applyAlignment="1">
      <alignment horizontal="right" vertical="top"/>
    </xf>
    <xf numFmtId="37" fontId="7" fillId="0" borderId="10" xfId="0" applyNumberFormat="1" applyFont="1" applyBorder="1" applyAlignment="1">
      <alignment horizontal="right" vertical="top"/>
    </xf>
    <xf numFmtId="38" fontId="6" fillId="0" borderId="0" xfId="0" applyFont="1" applyFill="1" applyBorder="1" applyAlignment="1">
      <alignment horizontal="center" vertical="top" wrapText="1"/>
    </xf>
    <xf numFmtId="38" fontId="9" fillId="0" borderId="0" xfId="0" applyFont="1" applyFill="1" applyAlignment="1">
      <alignment/>
    </xf>
    <xf numFmtId="164" fontId="7" fillId="0" borderId="0" xfId="0" applyNumberFormat="1" applyFont="1" applyFill="1" applyAlignment="1">
      <alignment vertical="top"/>
    </xf>
    <xf numFmtId="164" fontId="7" fillId="0" borderId="0" xfId="15" applyNumberFormat="1" applyFont="1" applyFill="1" applyAlignment="1">
      <alignment horizontal="left" vertical="top"/>
    </xf>
    <xf numFmtId="37" fontId="7" fillId="0" borderId="0" xfId="0" applyNumberFormat="1" applyFont="1" applyFill="1" applyBorder="1" applyAlignment="1">
      <alignment vertical="top"/>
    </xf>
    <xf numFmtId="37" fontId="7" fillId="0" borderId="10" xfId="0" applyNumberFormat="1" applyFont="1" applyFill="1" applyBorder="1" applyAlignment="1">
      <alignment vertical="top"/>
    </xf>
    <xf numFmtId="164" fontId="7" fillId="0" borderId="0" xfId="15" applyNumberFormat="1" applyFont="1" applyFill="1" applyBorder="1" applyAlignment="1">
      <alignment horizontal="left" vertical="top"/>
    </xf>
    <xf numFmtId="164" fontId="7" fillId="0" borderId="18" xfId="15" applyNumberFormat="1" applyFont="1" applyFill="1" applyBorder="1" applyAlignment="1">
      <alignment horizontal="left" vertical="top"/>
    </xf>
    <xf numFmtId="38" fontId="7" fillId="0" borderId="0" xfId="0" applyFont="1" applyFill="1" applyBorder="1" applyAlignment="1" quotePrefix="1">
      <alignment vertical="top"/>
    </xf>
    <xf numFmtId="164" fontId="7" fillId="0" borderId="0" xfId="15" applyNumberFormat="1" applyFont="1" applyFill="1" applyBorder="1" applyAlignment="1">
      <alignment horizontal="left"/>
    </xf>
    <xf numFmtId="164" fontId="0" fillId="0" borderId="0" xfId="15" applyNumberFormat="1" applyFont="1" applyFill="1" applyBorder="1" applyAlignment="1">
      <alignment horizontal="left" vertical="top"/>
    </xf>
    <xf numFmtId="0" fontId="6" fillId="0" borderId="0" xfId="0" applyFont="1" applyAlignment="1">
      <alignment horizontal="center"/>
    </xf>
    <xf numFmtId="43" fontId="0" fillId="0" borderId="0" xfId="15" applyFill="1" applyAlignment="1">
      <alignment/>
    </xf>
    <xf numFmtId="1" fontId="7" fillId="0" borderId="0" xfId="0" applyNumberFormat="1" applyFont="1" applyFill="1" applyAlignment="1">
      <alignment vertical="top"/>
    </xf>
    <xf numFmtId="164" fontId="7" fillId="0" borderId="0" xfId="15" applyNumberFormat="1" applyFont="1" applyFill="1" applyBorder="1" applyAlignment="1">
      <alignment/>
    </xf>
    <xf numFmtId="0" fontId="7" fillId="0" borderId="0" xfId="0" applyNumberFormat="1" applyFont="1" applyFill="1" applyAlignment="1">
      <alignment vertical="top"/>
    </xf>
    <xf numFmtId="0" fontId="7" fillId="0" borderId="0" xfId="0" applyFont="1" applyAlignment="1">
      <alignment/>
    </xf>
    <xf numFmtId="0" fontId="7" fillId="0" borderId="0" xfId="0" applyFont="1" applyAlignment="1">
      <alignment/>
    </xf>
    <xf numFmtId="37" fontId="7" fillId="0" borderId="0" xfId="0" applyNumberFormat="1" applyFont="1" applyAlignment="1">
      <alignment vertical="top"/>
    </xf>
    <xf numFmtId="37" fontId="7" fillId="0" borderId="0" xfId="0" applyNumberFormat="1" applyFont="1" applyAlignment="1">
      <alignment vertical="top" wrapText="1"/>
    </xf>
    <xf numFmtId="37" fontId="7" fillId="0" borderId="0" xfId="0" applyNumberFormat="1" applyFont="1" applyAlignment="1">
      <alignment horizontal="center" vertical="top" wrapText="1"/>
    </xf>
    <xf numFmtId="37" fontId="7" fillId="0" borderId="0" xfId="0" applyNumberFormat="1" applyFont="1" applyBorder="1" applyAlignment="1">
      <alignment vertical="top"/>
    </xf>
    <xf numFmtId="37" fontId="7" fillId="0" borderId="0" xfId="0" applyNumberFormat="1" applyFont="1" applyBorder="1" applyAlignment="1">
      <alignment vertical="top" wrapText="1"/>
    </xf>
    <xf numFmtId="37" fontId="7" fillId="0" borderId="0" xfId="0" applyNumberFormat="1" applyFont="1" applyBorder="1" applyAlignment="1">
      <alignment horizontal="center" vertical="top"/>
    </xf>
    <xf numFmtId="37" fontId="7" fillId="0" borderId="0" xfId="0" applyNumberFormat="1" applyFont="1" applyBorder="1" applyAlignment="1">
      <alignment horizontal="center" vertical="top" wrapText="1"/>
    </xf>
    <xf numFmtId="164" fontId="7" fillId="0" borderId="0" xfId="15" applyNumberFormat="1" applyFont="1" applyBorder="1" applyAlignment="1">
      <alignment/>
    </xf>
    <xf numFmtId="40" fontId="7" fillId="0" borderId="0" xfId="0" applyNumberFormat="1" applyFont="1" applyAlignment="1">
      <alignment/>
    </xf>
    <xf numFmtId="164" fontId="7" fillId="0" borderId="0" xfId="15" applyNumberFormat="1" applyFont="1" applyFill="1" applyBorder="1" applyAlignment="1">
      <alignment horizontal="center" vertical="top" wrapText="1"/>
    </xf>
    <xf numFmtId="164" fontId="7" fillId="0" borderId="0" xfId="15" applyNumberFormat="1" applyFont="1" applyFill="1" applyBorder="1" applyAlignment="1">
      <alignment/>
    </xf>
    <xf numFmtId="37" fontId="7" fillId="0" borderId="10" xfId="0" applyNumberFormat="1" applyFont="1" applyFill="1" applyBorder="1" applyAlignment="1">
      <alignment horizontal="right" vertical="top"/>
    </xf>
    <xf numFmtId="3" fontId="7" fillId="0" borderId="0" xfId="0" applyNumberFormat="1" applyFont="1" applyAlignment="1">
      <alignment horizontal="right" vertical="top" wrapText="1"/>
    </xf>
    <xf numFmtId="3" fontId="7" fillId="0" borderId="0" xfId="0" applyNumberFormat="1" applyFont="1" applyFill="1" applyAlignment="1">
      <alignment horizontal="right" vertical="top"/>
    </xf>
    <xf numFmtId="3" fontId="7" fillId="0" borderId="11" xfId="0" applyNumberFormat="1" applyFont="1" applyFill="1" applyBorder="1" applyAlignment="1">
      <alignment horizontal="right" vertical="top" wrapText="1"/>
    </xf>
    <xf numFmtId="3" fontId="7" fillId="0" borderId="0" xfId="0" applyNumberFormat="1" applyFont="1" applyAlignment="1">
      <alignment horizontal="right" vertical="top"/>
    </xf>
    <xf numFmtId="3" fontId="7" fillId="0" borderId="0" xfId="0" applyNumberFormat="1" applyFont="1" applyFill="1" applyAlignment="1">
      <alignment horizontal="right" vertical="top" wrapText="1"/>
    </xf>
    <xf numFmtId="37" fontId="7" fillId="0" borderId="0" xfId="0" applyNumberFormat="1" applyFont="1" applyAlignment="1">
      <alignment horizontal="right" vertical="top"/>
    </xf>
    <xf numFmtId="37" fontId="7" fillId="0" borderId="10" xfId="0" applyNumberFormat="1" applyFont="1" applyBorder="1" applyAlignment="1">
      <alignment horizontal="right" vertical="top" wrapText="1"/>
    </xf>
    <xf numFmtId="37" fontId="7" fillId="0" borderId="10" xfId="0" applyNumberFormat="1" applyFont="1" applyFill="1" applyBorder="1" applyAlignment="1">
      <alignment horizontal="right" vertical="top" wrapText="1"/>
    </xf>
    <xf numFmtId="37" fontId="7" fillId="0" borderId="11" xfId="0" applyNumberFormat="1" applyFont="1" applyFill="1" applyBorder="1" applyAlignment="1">
      <alignment horizontal="right" vertical="top" wrapText="1"/>
    </xf>
    <xf numFmtId="37" fontId="7" fillId="0" borderId="1" xfId="0" applyNumberFormat="1" applyFont="1" applyBorder="1" applyAlignment="1">
      <alignment horizontal="right" vertical="top" wrapText="1"/>
    </xf>
    <xf numFmtId="37" fontId="7" fillId="0" borderId="1" xfId="0" applyNumberFormat="1" applyFont="1" applyFill="1" applyBorder="1" applyAlignment="1">
      <alignment horizontal="right" vertical="top"/>
    </xf>
    <xf numFmtId="37" fontId="7" fillId="0" borderId="1" xfId="0" applyNumberFormat="1" applyFont="1" applyFill="1" applyBorder="1" applyAlignment="1">
      <alignment horizontal="right" vertical="top" wrapText="1"/>
    </xf>
    <xf numFmtId="37" fontId="7" fillId="0" borderId="12" xfId="0" applyNumberFormat="1" applyFont="1" applyBorder="1" applyAlignment="1">
      <alignment horizontal="right" vertical="top"/>
    </xf>
    <xf numFmtId="37" fontId="7" fillId="0" borderId="12" xfId="0" applyNumberFormat="1" applyFont="1" applyFill="1" applyBorder="1" applyAlignment="1">
      <alignment horizontal="right" vertical="top"/>
    </xf>
    <xf numFmtId="164" fontId="7" fillId="0" borderId="28" xfId="15" applyNumberFormat="1" applyFont="1" applyFill="1" applyBorder="1" applyAlignment="1">
      <alignment horizontal="right" vertical="top"/>
    </xf>
    <xf numFmtId="3" fontId="7" fillId="0" borderId="14" xfId="0" applyNumberFormat="1" applyFont="1" applyFill="1" applyBorder="1" applyAlignment="1">
      <alignment horizontal="right" vertical="top"/>
    </xf>
    <xf numFmtId="37" fontId="7" fillId="0" borderId="0" xfId="0" applyNumberFormat="1" applyFont="1" applyBorder="1" applyAlignment="1">
      <alignment horizontal="right" vertical="top"/>
    </xf>
    <xf numFmtId="37" fontId="7" fillId="0" borderId="0" xfId="0" applyNumberFormat="1" applyFont="1" applyFill="1" applyBorder="1" applyAlignment="1">
      <alignment horizontal="right" vertical="top"/>
    </xf>
    <xf numFmtId="37" fontId="7" fillId="0" borderId="13" xfId="0" applyNumberFormat="1" applyFont="1" applyBorder="1" applyAlignment="1">
      <alignment horizontal="right" vertical="top"/>
    </xf>
    <xf numFmtId="37" fontId="7" fillId="0" borderId="13" xfId="0" applyNumberFormat="1" applyFont="1" applyFill="1" applyBorder="1" applyAlignment="1">
      <alignment horizontal="right" vertical="top"/>
    </xf>
    <xf numFmtId="0" fontId="7" fillId="0" borderId="0" xfId="0" applyFont="1" applyAlignment="1">
      <alignment horizontal="right" vertical="top"/>
    </xf>
    <xf numFmtId="39" fontId="7" fillId="0" borderId="0" xfId="0" applyNumberFormat="1" applyFont="1" applyAlignment="1">
      <alignment horizontal="right" vertical="top"/>
    </xf>
    <xf numFmtId="39" fontId="7" fillId="0" borderId="0" xfId="0" applyNumberFormat="1" applyFont="1" applyFill="1" applyAlignment="1">
      <alignment horizontal="right" vertical="top"/>
    </xf>
    <xf numFmtId="37" fontId="7" fillId="0" borderId="12" xfId="0" applyNumberFormat="1" applyFont="1" applyBorder="1" applyAlignment="1">
      <alignment horizontal="center" vertical="top"/>
    </xf>
    <xf numFmtId="0" fontId="6" fillId="0" borderId="0" xfId="0" applyFont="1" applyFill="1" applyAlignment="1">
      <alignment horizontal="center"/>
    </xf>
    <xf numFmtId="164" fontId="6" fillId="0" borderId="10" xfId="0" applyNumberFormat="1" applyFont="1" applyFill="1" applyBorder="1" applyAlignment="1">
      <alignment horizontal="center" vertical="top" wrapText="1"/>
    </xf>
    <xf numFmtId="3" fontId="14" fillId="0" borderId="0" xfId="0" applyNumberFormat="1" applyFont="1" applyAlignment="1">
      <alignment/>
    </xf>
    <xf numFmtId="38" fontId="14" fillId="0" borderId="0" xfId="0" applyFont="1" applyAlignment="1">
      <alignment/>
    </xf>
    <xf numFmtId="38" fontId="14" fillId="0" borderId="0" xfId="0" applyFont="1" applyBorder="1" applyAlignment="1">
      <alignment vertical="justify" wrapText="1"/>
    </xf>
    <xf numFmtId="38" fontId="14" fillId="0" borderId="0" xfId="0" applyFont="1" applyBorder="1" applyAlignment="1">
      <alignment vertical="justify" wrapText="1"/>
    </xf>
    <xf numFmtId="164" fontId="7" fillId="0" borderId="20" xfId="15" applyNumberFormat="1" applyFont="1" applyFill="1" applyBorder="1" applyAlignment="1">
      <alignment vertical="top"/>
    </xf>
    <xf numFmtId="164" fontId="7" fillId="0" borderId="26" xfId="15" applyNumberFormat="1" applyFont="1" applyFill="1" applyBorder="1" applyAlignment="1">
      <alignment vertical="top"/>
    </xf>
    <xf numFmtId="164" fontId="7" fillId="0" borderId="29" xfId="15" applyNumberFormat="1" applyFont="1" applyFill="1" applyBorder="1" applyAlignment="1">
      <alignment vertical="top"/>
    </xf>
    <xf numFmtId="164" fontId="7" fillId="0" borderId="24" xfId="15" applyNumberFormat="1" applyFont="1" applyFill="1" applyBorder="1" applyAlignment="1">
      <alignment/>
    </xf>
    <xf numFmtId="164" fontId="7" fillId="0" borderId="10" xfId="15" applyNumberFormat="1" applyFont="1" applyFill="1" applyBorder="1" applyAlignment="1">
      <alignment/>
    </xf>
    <xf numFmtId="164" fontId="7" fillId="0" borderId="29" xfId="15" applyNumberFormat="1" applyFont="1" applyFill="1" applyBorder="1" applyAlignment="1">
      <alignment/>
    </xf>
    <xf numFmtId="37" fontId="7" fillId="0" borderId="18" xfId="0" applyNumberFormat="1" applyFont="1" applyFill="1" applyBorder="1" applyAlignment="1">
      <alignment/>
    </xf>
    <xf numFmtId="164" fontId="15" fillId="0" borderId="0" xfId="15" applyNumberFormat="1" applyFont="1" applyFill="1" applyBorder="1" applyAlignment="1">
      <alignment/>
    </xf>
    <xf numFmtId="2" fontId="7" fillId="0" borderId="0" xfId="0" applyNumberFormat="1" applyFont="1" applyFill="1" applyAlignment="1">
      <alignment horizontal="justify" vertical="top" wrapText="1"/>
    </xf>
    <xf numFmtId="2" fontId="7" fillId="0" borderId="0" xfId="0" applyNumberFormat="1" applyFont="1" applyFill="1" applyAlignment="1">
      <alignment vertical="top" wrapText="1"/>
    </xf>
    <xf numFmtId="164" fontId="7" fillId="0" borderId="1" xfId="15" applyNumberFormat="1" applyFont="1" applyFill="1" applyBorder="1" applyAlignment="1">
      <alignment horizontal="right" vertical="top"/>
    </xf>
    <xf numFmtId="3" fontId="14" fillId="0" borderId="0" xfId="0" applyNumberFormat="1" applyFont="1" applyFill="1" applyAlignment="1">
      <alignment/>
    </xf>
    <xf numFmtId="38" fontId="14" fillId="0" borderId="0" xfId="0" applyFont="1" applyFill="1" applyBorder="1" applyAlignment="1">
      <alignment vertical="justify" wrapText="1"/>
    </xf>
    <xf numFmtId="38" fontId="14" fillId="0" borderId="0" xfId="0" applyFont="1" applyFill="1" applyBorder="1" applyAlignment="1">
      <alignment vertical="justify" wrapText="1"/>
    </xf>
    <xf numFmtId="38" fontId="14" fillId="0" borderId="0" xfId="0" applyFont="1" applyFill="1" applyAlignment="1">
      <alignment/>
    </xf>
    <xf numFmtId="38" fontId="7" fillId="0" borderId="0" xfId="0" applyFont="1" applyAlignment="1">
      <alignment horizontal="right" vertical="top" wrapText="1"/>
    </xf>
    <xf numFmtId="177" fontId="7" fillId="0" borderId="0" xfId="0" applyNumberFormat="1" applyFont="1" applyFill="1" applyAlignment="1">
      <alignment horizontal="justify" vertical="top" wrapText="1"/>
    </xf>
    <xf numFmtId="38" fontId="7" fillId="0" borderId="0" xfId="0" applyFont="1" applyFill="1" applyBorder="1" applyAlignment="1">
      <alignment horizontal="right" vertical="top"/>
    </xf>
    <xf numFmtId="38" fontId="7" fillId="0" borderId="0" xfId="0" applyFont="1" applyFill="1" applyBorder="1" applyAlignment="1">
      <alignment horizontal="center" vertical="top"/>
    </xf>
    <xf numFmtId="164" fontId="7" fillId="0" borderId="10" xfId="15" applyNumberFormat="1" applyFont="1" applyBorder="1" applyAlignment="1">
      <alignment horizontal="right" vertical="top"/>
    </xf>
    <xf numFmtId="43" fontId="7" fillId="0" borderId="0" xfId="15" applyNumberFormat="1" applyFont="1" applyAlignment="1">
      <alignment/>
    </xf>
    <xf numFmtId="3" fontId="7" fillId="0" borderId="0" xfId="0" applyNumberFormat="1" applyFont="1" applyFill="1" applyAlignment="1">
      <alignment horizontal="center" vertical="top"/>
    </xf>
    <xf numFmtId="38" fontId="7" fillId="0" borderId="0" xfId="0" applyFont="1" applyFill="1" applyAlignment="1">
      <alignment horizontal="justify" vertical="top" wrapText="1"/>
    </xf>
    <xf numFmtId="38" fontId="6" fillId="0" borderId="0" xfId="0" applyFont="1" applyFill="1" applyAlignment="1">
      <alignment horizontal="center" vertical="center" wrapText="1"/>
    </xf>
    <xf numFmtId="0" fontId="7" fillId="0" borderId="0" xfId="0" applyNumberFormat="1" applyFont="1" applyFill="1" applyAlignment="1">
      <alignment horizontal="justify" vertical="top" wrapText="1"/>
    </xf>
    <xf numFmtId="38" fontId="6" fillId="0" borderId="0" xfId="0" applyFont="1" applyFill="1" applyAlignment="1">
      <alignment horizontal="center" vertical="top"/>
    </xf>
    <xf numFmtId="38" fontId="7" fillId="0" borderId="0" xfId="0" applyFont="1" applyFill="1" applyAlignment="1">
      <alignment horizontal="left" vertical="top" wrapText="1"/>
    </xf>
    <xf numFmtId="38" fontId="7" fillId="0" borderId="0" xfId="0" applyFont="1" applyFill="1" applyAlignment="1">
      <alignment horizontal="justify" vertical="top"/>
    </xf>
    <xf numFmtId="38" fontId="7" fillId="0" borderId="0" xfId="0" applyFont="1" applyFill="1" applyAlignment="1">
      <alignment horizontal="justify" vertical="center" wrapText="1"/>
    </xf>
    <xf numFmtId="38" fontId="1" fillId="0" borderId="0" xfId="0" applyFill="1" applyAlignment="1">
      <alignment horizontal="justify" vertical="center" wrapText="1"/>
    </xf>
    <xf numFmtId="2" fontId="7" fillId="0" borderId="0" xfId="0" applyNumberFormat="1" applyFont="1" applyFill="1" applyAlignment="1">
      <alignment horizontal="justify" vertical="top" wrapText="1"/>
    </xf>
    <xf numFmtId="0" fontId="7" fillId="0" borderId="0" xfId="15" applyNumberFormat="1" applyFont="1" applyFill="1" applyAlignment="1">
      <alignment horizontal="justify" vertical="center" wrapText="1"/>
    </xf>
    <xf numFmtId="38" fontId="1" fillId="0" borderId="0" xfId="0" applyAlignment="1">
      <alignment horizontal="justify" vertical="center" wrapText="1"/>
    </xf>
    <xf numFmtId="38" fontId="7" fillId="0" borderId="0" xfId="0" applyFont="1" applyAlignment="1">
      <alignment horizontal="justify" vertical="center" wrapText="1"/>
    </xf>
    <xf numFmtId="38" fontId="7" fillId="0" borderId="0" xfId="0" applyFont="1" applyAlignment="1">
      <alignment horizontal="justify" wrapText="1"/>
    </xf>
    <xf numFmtId="38" fontId="7" fillId="0" borderId="0" xfId="0" applyFont="1" applyFill="1" applyAlignment="1">
      <alignment horizontal="justify" wrapText="1"/>
    </xf>
    <xf numFmtId="38" fontId="1" fillId="0" borderId="0" xfId="0" applyAlignment="1">
      <alignment horizontal="justify" wrapText="1"/>
    </xf>
    <xf numFmtId="38" fontId="6" fillId="0" borderId="0" xfId="0" applyFont="1" applyFill="1" applyAlignment="1">
      <alignment horizontal="left" vertical="top" wrapText="1"/>
    </xf>
    <xf numFmtId="38" fontId="6" fillId="0" borderId="0" xfId="0" applyFont="1" applyAlignment="1">
      <alignment horizontal="center"/>
    </xf>
    <xf numFmtId="166" fontId="8" fillId="0" borderId="0" xfId="0" applyNumberFormat="1" applyFont="1" applyAlignment="1">
      <alignment horizontal="justify" vertical="top" wrapText="1"/>
    </xf>
    <xf numFmtId="38" fontId="8" fillId="0" borderId="0" xfId="0" applyFont="1" applyAlignment="1">
      <alignment horizontal="left" vertical="top" wrapText="1"/>
    </xf>
    <xf numFmtId="38" fontId="6" fillId="0" borderId="0" xfId="0" applyFont="1" applyAlignment="1">
      <alignment/>
    </xf>
    <xf numFmtId="38" fontId="6" fillId="0" borderId="0" xfId="0" applyFont="1" applyBorder="1" applyAlignment="1">
      <alignment wrapText="1"/>
    </xf>
    <xf numFmtId="38" fontId="6" fillId="0" borderId="0" xfId="0" applyFont="1" applyBorder="1" applyAlignment="1">
      <alignment horizontal="center" vertical="center" wrapText="1"/>
    </xf>
    <xf numFmtId="38" fontId="8" fillId="0" borderId="0" xfId="0" applyFont="1" applyAlignment="1">
      <alignment horizontal="justify" vertical="top" wrapText="1"/>
    </xf>
    <xf numFmtId="38" fontId="6" fillId="0" borderId="0" xfId="0" applyFont="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auto="1"/>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Y162"/>
  <sheetViews>
    <sheetView view="pageBreakPreview" zoomScale="75" zoomScaleNormal="75" zoomScaleSheetLayoutView="75" workbookViewId="0" topLeftCell="A8">
      <selection activeCell="F16" sqref="F16"/>
    </sheetView>
  </sheetViews>
  <sheetFormatPr defaultColWidth="9.140625" defaultRowHeight="12.75"/>
  <cols>
    <col min="1" max="1" width="5.00390625" style="151" customWidth="1"/>
    <col min="2" max="2" width="4.00390625" style="57" customWidth="1"/>
    <col min="3" max="3" width="28.57421875" style="57" customWidth="1"/>
    <col min="4" max="4" width="13.28125" style="57" customWidth="1"/>
    <col min="5" max="5" width="14.28125" style="57" customWidth="1"/>
    <col min="6" max="6" width="16.7109375" style="57" customWidth="1"/>
    <col min="7" max="7" width="17.421875" style="57" customWidth="1"/>
    <col min="8" max="8" width="19.140625" style="57" customWidth="1"/>
    <col min="9" max="9" width="18.140625" style="57" customWidth="1"/>
    <col min="10" max="10" width="10.57421875" style="57" bestFit="1" customWidth="1"/>
    <col min="11" max="11" width="8.57421875" style="57" customWidth="1"/>
    <col min="12" max="16384" width="9.140625" style="57" customWidth="1"/>
  </cols>
  <sheetData>
    <row r="1" ht="15.75">
      <c r="A1" s="150" t="s">
        <v>207</v>
      </c>
    </row>
    <row r="2" ht="9" customHeight="1">
      <c r="A2" s="150"/>
    </row>
    <row r="3" ht="15.75">
      <c r="A3" s="150" t="s">
        <v>208</v>
      </c>
    </row>
    <row r="4" ht="15.75">
      <c r="A4" s="150" t="s">
        <v>13</v>
      </c>
    </row>
    <row r="5" ht="18" customHeight="1"/>
    <row r="6" spans="1:2" ht="15.75">
      <c r="A6" s="152">
        <v>1</v>
      </c>
      <c r="B6" s="153" t="s">
        <v>209</v>
      </c>
    </row>
    <row r="7" ht="9.75" customHeight="1"/>
    <row r="8" spans="2:9" ht="39.75" customHeight="1">
      <c r="B8" s="306" t="s">
        <v>322</v>
      </c>
      <c r="C8" s="306"/>
      <c r="D8" s="306"/>
      <c r="E8" s="306"/>
      <c r="F8" s="306"/>
      <c r="G8" s="306"/>
      <c r="H8" s="306"/>
      <c r="I8" s="306"/>
    </row>
    <row r="9" ht="8.25" customHeight="1"/>
    <row r="10" spans="2:9" ht="56.25" customHeight="1">
      <c r="B10" s="306" t="s">
        <v>333</v>
      </c>
      <c r="C10" s="306"/>
      <c r="D10" s="306"/>
      <c r="E10" s="306"/>
      <c r="F10" s="306"/>
      <c r="G10" s="306"/>
      <c r="H10" s="306"/>
      <c r="I10" s="306"/>
    </row>
    <row r="11" spans="1:15" s="298" customFormat="1" ht="32.25" customHeight="1">
      <c r="A11" s="295"/>
      <c r="B11" s="306" t="s">
        <v>350</v>
      </c>
      <c r="C11" s="306"/>
      <c r="D11" s="306"/>
      <c r="E11" s="306"/>
      <c r="F11" s="306"/>
      <c r="G11" s="306"/>
      <c r="H11" s="306"/>
      <c r="I11" s="306"/>
      <c r="J11" s="296"/>
      <c r="K11" s="296"/>
      <c r="L11" s="296"/>
      <c r="M11" s="296"/>
      <c r="N11" s="296"/>
      <c r="O11" s="297"/>
    </row>
    <row r="12" spans="1:15" s="281" customFormat="1" ht="12.75" customHeight="1">
      <c r="A12" s="280"/>
      <c r="B12" s="282"/>
      <c r="C12" s="282"/>
      <c r="D12" s="282"/>
      <c r="E12" s="282"/>
      <c r="F12" s="282"/>
      <c r="G12" s="282"/>
      <c r="H12" s="282"/>
      <c r="I12" s="282"/>
      <c r="J12" s="282"/>
      <c r="K12" s="282"/>
      <c r="L12" s="282"/>
      <c r="M12" s="282"/>
      <c r="N12" s="282"/>
      <c r="O12" s="283"/>
    </row>
    <row r="13" spans="1:2" ht="15.75">
      <c r="A13" s="152">
        <v>2</v>
      </c>
      <c r="B13" s="153" t="s">
        <v>210</v>
      </c>
    </row>
    <row r="14" ht="9.75" customHeight="1"/>
    <row r="15" spans="8:9" ht="15.75">
      <c r="H15" s="152" t="s">
        <v>211</v>
      </c>
      <c r="I15" s="152" t="s">
        <v>211</v>
      </c>
    </row>
    <row r="16" spans="8:9" ht="15.75">
      <c r="H16" s="152" t="s">
        <v>212</v>
      </c>
      <c r="I16" s="152" t="s">
        <v>212</v>
      </c>
    </row>
    <row r="17" spans="8:9" ht="15.75">
      <c r="H17" s="152" t="s">
        <v>310</v>
      </c>
      <c r="I17" s="152" t="s">
        <v>57</v>
      </c>
    </row>
    <row r="18" spans="8:9" ht="15.75">
      <c r="H18" s="152" t="s">
        <v>122</v>
      </c>
      <c r="I18" s="152" t="s">
        <v>122</v>
      </c>
    </row>
    <row r="19" ht="12" customHeight="1"/>
    <row r="20" spans="2:9" ht="18" customHeight="1" thickBot="1">
      <c r="B20" s="57" t="s">
        <v>4</v>
      </c>
      <c r="H20" s="160">
        <v>-1650</v>
      </c>
      <c r="I20" s="160">
        <v>-2631</v>
      </c>
    </row>
    <row r="22" spans="2:9" ht="34.5" customHeight="1">
      <c r="B22" s="306" t="s">
        <v>334</v>
      </c>
      <c r="C22" s="306"/>
      <c r="D22" s="306"/>
      <c r="E22" s="306"/>
      <c r="F22" s="306"/>
      <c r="G22" s="306"/>
      <c r="H22" s="306"/>
      <c r="I22" s="306"/>
    </row>
    <row r="23" ht="21" customHeight="1"/>
    <row r="24" spans="1:2" ht="15.75">
      <c r="A24" s="152">
        <v>3</v>
      </c>
      <c r="B24" s="153" t="s">
        <v>213</v>
      </c>
    </row>
    <row r="25" ht="10.5" customHeight="1"/>
    <row r="26" spans="2:9" ht="24" customHeight="1">
      <c r="B26" s="308" t="s">
        <v>344</v>
      </c>
      <c r="C26" s="306"/>
      <c r="D26" s="306"/>
      <c r="E26" s="306"/>
      <c r="F26" s="306"/>
      <c r="G26" s="306"/>
      <c r="H26" s="306"/>
      <c r="I26" s="306"/>
    </row>
    <row r="27" spans="2:9" ht="13.5" customHeight="1">
      <c r="B27" s="161"/>
      <c r="C27" s="155"/>
      <c r="D27" s="155"/>
      <c r="E27" s="155"/>
      <c r="F27" s="155"/>
      <c r="G27" s="155"/>
      <c r="H27" s="155"/>
      <c r="I27" s="155"/>
    </row>
    <row r="28" spans="1:2" ht="15.75">
      <c r="A28" s="152">
        <v>4</v>
      </c>
      <c r="B28" s="153" t="s">
        <v>214</v>
      </c>
    </row>
    <row r="29" ht="11.25" customHeight="1"/>
    <row r="30" ht="15">
      <c r="B30" s="57" t="s">
        <v>215</v>
      </c>
    </row>
    <row r="31" ht="12.75" customHeight="1"/>
    <row r="32" spans="1:2" ht="15.75">
      <c r="A32" s="152">
        <v>5</v>
      </c>
      <c r="B32" s="153" t="s">
        <v>129</v>
      </c>
    </row>
    <row r="33" spans="1:9" ht="15.75">
      <c r="A33" s="57"/>
      <c r="G33" s="162" t="s">
        <v>216</v>
      </c>
      <c r="I33" s="162" t="s">
        <v>216</v>
      </c>
    </row>
    <row r="34" spans="6:9" ht="15.75">
      <c r="F34" s="152" t="s">
        <v>217</v>
      </c>
      <c r="G34" s="152" t="s">
        <v>218</v>
      </c>
      <c r="H34" s="113" t="s">
        <v>219</v>
      </c>
      <c r="I34" s="162" t="s">
        <v>218</v>
      </c>
    </row>
    <row r="35" spans="6:9" ht="15.75">
      <c r="F35" s="152" t="s">
        <v>220</v>
      </c>
      <c r="G35" s="152" t="s">
        <v>220</v>
      </c>
      <c r="H35" s="162" t="s">
        <v>221</v>
      </c>
      <c r="I35" s="162" t="s">
        <v>222</v>
      </c>
    </row>
    <row r="36" spans="6:9" ht="15.75">
      <c r="F36" s="46" t="s">
        <v>310</v>
      </c>
      <c r="G36" s="49" t="s">
        <v>3</v>
      </c>
      <c r="H36" s="46" t="s">
        <v>310</v>
      </c>
      <c r="I36" s="49" t="s">
        <v>3</v>
      </c>
    </row>
    <row r="37" spans="6:9" ht="15.75">
      <c r="F37" s="152" t="s">
        <v>122</v>
      </c>
      <c r="G37" s="152" t="s">
        <v>122</v>
      </c>
      <c r="H37" s="152" t="s">
        <v>122</v>
      </c>
      <c r="I37" s="152" t="s">
        <v>122</v>
      </c>
    </row>
    <row r="38" spans="2:9" ht="15">
      <c r="B38" s="57" t="s">
        <v>223</v>
      </c>
      <c r="G38" s="71"/>
      <c r="I38" s="71"/>
    </row>
    <row r="39" spans="2:9" ht="15">
      <c r="B39" s="163"/>
      <c r="C39" s="163" t="s">
        <v>224</v>
      </c>
      <c r="F39" s="71">
        <v>-848</v>
      </c>
      <c r="G39" s="71">
        <v>-614</v>
      </c>
      <c r="H39" s="93">
        <v>-848</v>
      </c>
      <c r="I39" s="71">
        <v>-614</v>
      </c>
    </row>
    <row r="40" spans="3:9" ht="15">
      <c r="C40" s="163" t="s">
        <v>225</v>
      </c>
      <c r="F40" s="97">
        <v>0</v>
      </c>
      <c r="G40" s="97">
        <v>0</v>
      </c>
      <c r="H40" s="97">
        <v>0</v>
      </c>
      <c r="I40" s="97">
        <v>0</v>
      </c>
    </row>
    <row r="41" spans="1:9" s="164" customFormat="1" ht="18" customHeight="1">
      <c r="A41" s="52"/>
      <c r="C41" s="165"/>
      <c r="F41" s="166">
        <f>SUM(F39:F40)</f>
        <v>-848</v>
      </c>
      <c r="G41" s="166">
        <f>SUM(G39:G40)</f>
        <v>-614</v>
      </c>
      <c r="H41" s="166">
        <f>SUM(H39:H40)</f>
        <v>-848</v>
      </c>
      <c r="I41" s="166">
        <f>SUM(I39:I40)</f>
        <v>-614</v>
      </c>
    </row>
    <row r="42" spans="1:9" s="164" customFormat="1" ht="12" customHeight="1">
      <c r="A42" s="52"/>
      <c r="C42" s="165"/>
      <c r="F42" s="166"/>
      <c r="G42" s="166"/>
      <c r="H42" s="166"/>
      <c r="I42" s="166"/>
    </row>
    <row r="43" spans="2:9" ht="15.75" customHeight="1">
      <c r="B43" s="164" t="s">
        <v>226</v>
      </c>
      <c r="F43" s="71"/>
      <c r="G43" s="71"/>
      <c r="I43" s="71"/>
    </row>
    <row r="44" spans="3:9" ht="15">
      <c r="C44" s="163" t="s">
        <v>224</v>
      </c>
      <c r="F44" s="284">
        <v>0</v>
      </c>
      <c r="G44" s="98">
        <v>0</v>
      </c>
      <c r="H44" s="98">
        <v>0</v>
      </c>
      <c r="I44" s="285">
        <v>0</v>
      </c>
    </row>
    <row r="45" spans="3:9" ht="15">
      <c r="C45" s="57" t="s">
        <v>227</v>
      </c>
      <c r="F45" s="186">
        <v>0</v>
      </c>
      <c r="G45" s="97">
        <v>0</v>
      </c>
      <c r="H45" s="97">
        <v>0</v>
      </c>
      <c r="I45" s="286">
        <v>0</v>
      </c>
    </row>
    <row r="46" spans="1:9" s="164" customFormat="1" ht="18" customHeight="1">
      <c r="A46" s="52"/>
      <c r="F46" s="287">
        <f>SUM(F44:F45)</f>
        <v>0</v>
      </c>
      <c r="G46" s="288">
        <f>SUM(G44:G45)</f>
        <v>0</v>
      </c>
      <c r="H46" s="288">
        <f>SUM(H44:H45)</f>
        <v>0</v>
      </c>
      <c r="I46" s="289">
        <f>SUM(I44:I45)</f>
        <v>0</v>
      </c>
    </row>
    <row r="47" spans="6:9" ht="9.75" customHeight="1">
      <c r="F47" s="97"/>
      <c r="G47" s="97"/>
      <c r="H47" s="168"/>
      <c r="I47" s="97"/>
    </row>
    <row r="48" spans="1:9" s="164" customFormat="1" ht="18.75" customHeight="1" thickBot="1">
      <c r="A48" s="52"/>
      <c r="F48" s="169">
        <f>F41+F46</f>
        <v>-848</v>
      </c>
      <c r="G48" s="169">
        <f>G41+G46</f>
        <v>-614</v>
      </c>
      <c r="H48" s="169">
        <f>H41+H46</f>
        <v>-848</v>
      </c>
      <c r="I48" s="169">
        <f>I41+I46</f>
        <v>-614</v>
      </c>
    </row>
    <row r="49" spans="6:9" ht="15">
      <c r="F49" s="168"/>
      <c r="G49" s="168"/>
      <c r="H49" s="168"/>
      <c r="I49" s="168"/>
    </row>
    <row r="50" spans="2:9" ht="48" customHeight="1">
      <c r="B50" s="306" t="s">
        <v>323</v>
      </c>
      <c r="C50" s="306"/>
      <c r="D50" s="306"/>
      <c r="E50" s="306"/>
      <c r="F50" s="306"/>
      <c r="G50" s="306"/>
      <c r="H50" s="306"/>
      <c r="I50" s="306"/>
    </row>
    <row r="51" spans="2:9" ht="20.25" customHeight="1">
      <c r="B51" s="155"/>
      <c r="C51" s="155"/>
      <c r="D51" s="155"/>
      <c r="E51" s="155"/>
      <c r="F51" s="155"/>
      <c r="G51" s="155"/>
      <c r="H51" s="155"/>
      <c r="I51" s="155"/>
    </row>
    <row r="52" ht="15.75">
      <c r="E52" s="42"/>
    </row>
    <row r="53" ht="87.75" customHeight="1">
      <c r="E53" s="42">
        <v>9</v>
      </c>
    </row>
    <row r="54" spans="1:2" ht="15.75">
      <c r="A54" s="152">
        <v>6</v>
      </c>
      <c r="B54" s="153" t="s">
        <v>228</v>
      </c>
    </row>
    <row r="55" ht="9.75" customHeight="1"/>
    <row r="56" spans="2:9" ht="57.75" customHeight="1">
      <c r="B56" s="306" t="s">
        <v>351</v>
      </c>
      <c r="C56" s="306"/>
      <c r="D56" s="306"/>
      <c r="E56" s="306"/>
      <c r="F56" s="306"/>
      <c r="G56" s="306"/>
      <c r="H56" s="306"/>
      <c r="I56" s="306"/>
    </row>
    <row r="57" ht="21" customHeight="1"/>
    <row r="58" spans="1:2" ht="21" customHeight="1">
      <c r="A58" s="49">
        <v>7</v>
      </c>
      <c r="B58" s="42" t="s">
        <v>229</v>
      </c>
    </row>
    <row r="59" spans="1:2" ht="9.75" customHeight="1">
      <c r="A59" s="152"/>
      <c r="B59" s="153"/>
    </row>
    <row r="60" spans="1:2" ht="15.75">
      <c r="A60" s="152"/>
      <c r="B60" s="57" t="s">
        <v>230</v>
      </c>
    </row>
    <row r="61" spans="8:9" ht="29.25" customHeight="1">
      <c r="H61" s="134" t="s">
        <v>231</v>
      </c>
      <c r="I61" s="134" t="s">
        <v>232</v>
      </c>
    </row>
    <row r="62" spans="1:9" s="164" customFormat="1" ht="18" customHeight="1">
      <c r="A62" s="52"/>
      <c r="H62" s="46" t="s">
        <v>310</v>
      </c>
      <c r="I62" s="46" t="s">
        <v>310</v>
      </c>
    </row>
    <row r="63" spans="8:9" ht="15.75">
      <c r="H63" s="152" t="s">
        <v>122</v>
      </c>
      <c r="I63" s="152" t="s">
        <v>122</v>
      </c>
    </row>
    <row r="65" spans="2:9" ht="15">
      <c r="B65" s="57" t="s">
        <v>233</v>
      </c>
      <c r="H65" s="71">
        <v>279</v>
      </c>
      <c r="I65" s="71">
        <v>279</v>
      </c>
    </row>
    <row r="66" spans="1:9" s="171" customFormat="1" ht="18" customHeight="1" thickBot="1">
      <c r="A66" s="170"/>
      <c r="B66" s="171" t="s">
        <v>345</v>
      </c>
      <c r="H66" s="172">
        <v>188</v>
      </c>
      <c r="I66" s="172">
        <v>188</v>
      </c>
    </row>
    <row r="67" spans="1:2" ht="15.75">
      <c r="A67" s="152"/>
      <c r="B67" s="153"/>
    </row>
    <row r="68" spans="1:2" ht="15.75">
      <c r="A68" s="152"/>
      <c r="B68" s="57" t="s">
        <v>58</v>
      </c>
    </row>
    <row r="69" ht="15" customHeight="1"/>
    <row r="70" spans="3:9" ht="15.75">
      <c r="C70" s="153"/>
      <c r="D70" s="153"/>
      <c r="G70" s="152" t="s">
        <v>234</v>
      </c>
      <c r="H70" s="152" t="s">
        <v>235</v>
      </c>
      <c r="I70" s="152" t="s">
        <v>236</v>
      </c>
    </row>
    <row r="71" spans="7:9" ht="15.75">
      <c r="G71" s="152" t="s">
        <v>122</v>
      </c>
      <c r="H71" s="152" t="s">
        <v>122</v>
      </c>
      <c r="I71" s="152" t="s">
        <v>122</v>
      </c>
    </row>
    <row r="72" ht="15">
      <c r="B72" s="57" t="s">
        <v>237</v>
      </c>
    </row>
    <row r="73" spans="2:9" ht="15">
      <c r="B73" s="163" t="s">
        <v>238</v>
      </c>
      <c r="G73" s="57">
        <v>9752</v>
      </c>
      <c r="H73" s="57">
        <v>8300</v>
      </c>
      <c r="I73" s="57">
        <f>SUM(G73:H73)</f>
        <v>18052</v>
      </c>
    </row>
    <row r="74" spans="2:9" ht="15">
      <c r="B74" s="163" t="s">
        <v>239</v>
      </c>
      <c r="G74" s="57">
        <v>161</v>
      </c>
      <c r="H74" s="168">
        <v>0</v>
      </c>
      <c r="I74" s="57">
        <f>SUM(G74:H74)</f>
        <v>161</v>
      </c>
    </row>
    <row r="75" spans="7:9" ht="18.75" customHeight="1" thickBot="1">
      <c r="G75" s="173">
        <f>SUM(G73:G74)</f>
        <v>9913</v>
      </c>
      <c r="H75" s="173">
        <f>SUM(H73:H74)</f>
        <v>8300</v>
      </c>
      <c r="I75" s="173">
        <f>SUM(I73:I74)</f>
        <v>18213</v>
      </c>
    </row>
    <row r="76" ht="15.75" thickTop="1"/>
    <row r="77" spans="2:9" ht="15">
      <c r="B77" s="57" t="s">
        <v>240</v>
      </c>
      <c r="I77" s="71"/>
    </row>
    <row r="78" spans="2:9" ht="15">
      <c r="B78" s="163" t="s">
        <v>238</v>
      </c>
      <c r="G78" s="57">
        <v>7010</v>
      </c>
      <c r="H78" s="57">
        <v>3567</v>
      </c>
      <c r="I78" s="57">
        <f>SUM(G78:H78)</f>
        <v>10577</v>
      </c>
    </row>
    <row r="79" spans="2:9" ht="15">
      <c r="B79" s="163" t="s">
        <v>239</v>
      </c>
      <c r="G79" s="57">
        <v>161</v>
      </c>
      <c r="H79" s="168">
        <v>0</v>
      </c>
      <c r="I79" s="57">
        <f>SUM(G79:H79)</f>
        <v>161</v>
      </c>
    </row>
    <row r="80" spans="7:9" ht="18.75" customHeight="1" thickBot="1">
      <c r="G80" s="173">
        <f>SUM(G78:G79)</f>
        <v>7171</v>
      </c>
      <c r="H80" s="173">
        <f>SUM(H78:H79)</f>
        <v>3567</v>
      </c>
      <c r="I80" s="173">
        <f>SUM(I78:I79)</f>
        <v>10738</v>
      </c>
    </row>
    <row r="81" ht="15.75" thickTop="1">
      <c r="I81" s="71"/>
    </row>
    <row r="82" spans="2:9" ht="15">
      <c r="B82" s="57" t="s">
        <v>241</v>
      </c>
      <c r="I82" s="71"/>
    </row>
    <row r="83" spans="2:9" ht="15.75" thickBot="1">
      <c r="B83" s="163" t="s">
        <v>238</v>
      </c>
      <c r="G83" s="174">
        <v>4973</v>
      </c>
      <c r="H83" s="174">
        <v>3567</v>
      </c>
      <c r="I83" s="174">
        <f>SUM(G83:H83)</f>
        <v>8540</v>
      </c>
    </row>
    <row r="84" spans="7:9" ht="18.75" customHeight="1" thickTop="1">
      <c r="G84" s="175"/>
      <c r="H84" s="175"/>
      <c r="I84" s="175"/>
    </row>
    <row r="85" spans="7:9" ht="15">
      <c r="G85" s="76"/>
      <c r="H85" s="76"/>
      <c r="I85" s="93"/>
    </row>
    <row r="86" spans="1:2" ht="15.75">
      <c r="A86" s="152">
        <v>8</v>
      </c>
      <c r="B86" s="153" t="s">
        <v>242</v>
      </c>
    </row>
    <row r="87" spans="1:2" ht="9.75" customHeight="1">
      <c r="A87" s="152"/>
      <c r="B87" s="153"/>
    </row>
    <row r="88" spans="2:10" ht="15">
      <c r="B88" s="310" t="s">
        <v>324</v>
      </c>
      <c r="C88" s="310"/>
      <c r="D88" s="310"/>
      <c r="E88" s="310"/>
      <c r="F88" s="310"/>
      <c r="G88" s="310"/>
      <c r="H88" s="310"/>
      <c r="I88" s="310"/>
      <c r="J88" s="176"/>
    </row>
    <row r="89" spans="2:10" ht="21.75" customHeight="1">
      <c r="B89" s="155"/>
      <c r="C89" s="155"/>
      <c r="D89" s="155"/>
      <c r="E89" s="155"/>
      <c r="F89" s="155"/>
      <c r="G89" s="155"/>
      <c r="H89" s="177"/>
      <c r="I89" s="155"/>
      <c r="J89" s="178"/>
    </row>
    <row r="90" spans="1:2" ht="15.75">
      <c r="A90" s="152">
        <v>9</v>
      </c>
      <c r="B90" s="153" t="s">
        <v>243</v>
      </c>
    </row>
    <row r="92" spans="2:9" ht="15.75">
      <c r="B92" s="57" t="s">
        <v>244</v>
      </c>
      <c r="G92" s="152" t="s">
        <v>245</v>
      </c>
      <c r="H92" s="152" t="s">
        <v>246</v>
      </c>
      <c r="I92" s="152" t="s">
        <v>247</v>
      </c>
    </row>
    <row r="93" spans="7:9" ht="15.75">
      <c r="G93" s="152" t="s">
        <v>248</v>
      </c>
      <c r="H93" s="152" t="s">
        <v>249</v>
      </c>
      <c r="I93" s="152" t="s">
        <v>250</v>
      </c>
    </row>
    <row r="94" spans="7:9" ht="15.75">
      <c r="G94" s="179" t="s">
        <v>251</v>
      </c>
      <c r="H94" s="152" t="s">
        <v>122</v>
      </c>
      <c r="I94" s="152" t="s">
        <v>122</v>
      </c>
    </row>
    <row r="95" spans="7:9" ht="15.75">
      <c r="G95" s="179"/>
      <c r="H95" s="152"/>
      <c r="I95" s="180"/>
    </row>
    <row r="96" spans="2:9" ht="15.75">
      <c r="B96" s="57" t="s">
        <v>82</v>
      </c>
      <c r="C96" s="164" t="s">
        <v>252</v>
      </c>
      <c r="G96" s="181"/>
      <c r="H96" s="183"/>
      <c r="I96" s="183"/>
    </row>
    <row r="97" spans="3:9" ht="15">
      <c r="C97" s="164" t="s">
        <v>253</v>
      </c>
      <c r="G97" s="184">
        <v>0</v>
      </c>
      <c r="H97" s="185">
        <v>0</v>
      </c>
      <c r="I97" s="185">
        <f>SUM(G97:H97)</f>
        <v>0</v>
      </c>
    </row>
    <row r="98" spans="3:9" ht="15">
      <c r="C98" s="164" t="s">
        <v>254</v>
      </c>
      <c r="G98" s="186">
        <v>0</v>
      </c>
      <c r="H98" s="187">
        <v>8284</v>
      </c>
      <c r="I98" s="187">
        <f>SUM(G98:H98)</f>
        <v>8284</v>
      </c>
    </row>
    <row r="99" spans="3:9" ht="18" customHeight="1">
      <c r="C99" s="164"/>
      <c r="G99" s="188"/>
      <c r="H99" s="189">
        <f>SUM(H97:H98)</f>
        <v>8284</v>
      </c>
      <c r="I99" s="189">
        <f>SUM(G99:H99)</f>
        <v>8284</v>
      </c>
    </row>
    <row r="100" spans="3:9" ht="15">
      <c r="C100" s="164" t="s">
        <v>255</v>
      </c>
      <c r="G100" s="190"/>
      <c r="H100" s="185"/>
      <c r="I100" s="191"/>
    </row>
    <row r="101" spans="3:9" ht="15">
      <c r="C101" s="164" t="s">
        <v>254</v>
      </c>
      <c r="G101" s="186">
        <v>0</v>
      </c>
      <c r="H101" s="187">
        <v>98325</v>
      </c>
      <c r="I101" s="187">
        <f>SUM(G101:H101)</f>
        <v>98325</v>
      </c>
    </row>
    <row r="102" spans="3:9" ht="18" customHeight="1">
      <c r="C102" s="164"/>
      <c r="G102" s="93"/>
      <c r="H102" s="192">
        <f>SUM(H99:H101)</f>
        <v>106609</v>
      </c>
      <c r="I102" s="192">
        <f>SUM(I99:I101)</f>
        <v>106609</v>
      </c>
    </row>
    <row r="103" spans="3:9" ht="15">
      <c r="C103" s="164"/>
      <c r="G103" s="193"/>
      <c r="H103" s="194"/>
      <c r="I103" s="194"/>
    </row>
    <row r="104" spans="3:9" ht="15">
      <c r="C104" s="164" t="s">
        <v>256</v>
      </c>
      <c r="G104" s="195"/>
      <c r="H104" s="196"/>
      <c r="I104" s="196"/>
    </row>
    <row r="105" spans="3:9" ht="15">
      <c r="C105" s="164" t="s">
        <v>254</v>
      </c>
      <c r="G105" s="197">
        <v>0</v>
      </c>
      <c r="H105" s="187">
        <v>63299</v>
      </c>
      <c r="I105" s="187">
        <f>SUM(G105:H105)</f>
        <v>63299</v>
      </c>
    </row>
    <row r="106" spans="3:9" ht="18" customHeight="1">
      <c r="C106" s="164"/>
      <c r="G106" s="198"/>
      <c r="H106" s="199">
        <f>H105</f>
        <v>63299</v>
      </c>
      <c r="I106" s="199">
        <f>I105</f>
        <v>63299</v>
      </c>
    </row>
    <row r="107" spans="3:9" ht="15">
      <c r="C107" s="164"/>
      <c r="G107" s="194"/>
      <c r="H107" s="194"/>
      <c r="I107" s="194"/>
    </row>
    <row r="108" spans="3:15" ht="18" customHeight="1" thickBot="1">
      <c r="C108" s="164" t="s">
        <v>257</v>
      </c>
      <c r="G108" s="200"/>
      <c r="H108" s="201">
        <f>H102+H106</f>
        <v>169908</v>
      </c>
      <c r="I108" s="201">
        <f>I102+I106</f>
        <v>169908</v>
      </c>
      <c r="J108" s="202"/>
      <c r="K108" s="202"/>
      <c r="L108" s="202"/>
      <c r="M108" s="202"/>
      <c r="N108" s="202"/>
      <c r="O108" s="76"/>
    </row>
    <row r="109" ht="16.5" thickTop="1">
      <c r="E109" s="42"/>
    </row>
    <row r="110" ht="64.5" customHeight="1">
      <c r="E110" s="42">
        <v>10</v>
      </c>
    </row>
    <row r="111" spans="1:2" s="164" customFormat="1" ht="21" customHeight="1">
      <c r="A111" s="49">
        <v>10</v>
      </c>
      <c r="B111" s="42" t="s">
        <v>258</v>
      </c>
    </row>
    <row r="112" ht="9.75" customHeight="1"/>
    <row r="113" spans="2:10" ht="31.5" customHeight="1">
      <c r="B113" s="308" t="s">
        <v>326</v>
      </c>
      <c r="C113" s="308"/>
      <c r="D113" s="308"/>
      <c r="E113" s="308"/>
      <c r="F113" s="308"/>
      <c r="G113" s="308"/>
      <c r="H113" s="308"/>
      <c r="I113" s="308"/>
      <c r="J113" s="203"/>
    </row>
    <row r="114" spans="2:10" ht="15">
      <c r="B114" s="161"/>
      <c r="C114" s="161"/>
      <c r="D114" s="161"/>
      <c r="E114" s="161"/>
      <c r="F114" s="161"/>
      <c r="G114" s="161"/>
      <c r="H114" s="161"/>
      <c r="I114" s="161"/>
      <c r="J114" s="203"/>
    </row>
    <row r="115" spans="4:5" ht="15.75">
      <c r="D115" s="309" t="s">
        <v>259</v>
      </c>
      <c r="E115" s="309"/>
    </row>
    <row r="116" spans="2:7" ht="15.75">
      <c r="B116" s="153" t="s">
        <v>260</v>
      </c>
      <c r="D116" s="309" t="s">
        <v>261</v>
      </c>
      <c r="E116" s="309"/>
      <c r="G116" s="153" t="s">
        <v>262</v>
      </c>
    </row>
    <row r="118" spans="2:9" ht="78" customHeight="1">
      <c r="B118" s="310" t="s">
        <v>263</v>
      </c>
      <c r="C118" s="310"/>
      <c r="D118" s="305">
        <v>126000</v>
      </c>
      <c r="E118" s="305"/>
      <c r="G118" s="306" t="s">
        <v>264</v>
      </c>
      <c r="H118" s="306"/>
      <c r="I118" s="306"/>
    </row>
    <row r="120" spans="2:9" ht="62.25" customHeight="1">
      <c r="B120" s="57" t="s">
        <v>265</v>
      </c>
      <c r="D120" s="305">
        <v>126000</v>
      </c>
      <c r="E120" s="305"/>
      <c r="G120" s="306" t="s">
        <v>325</v>
      </c>
      <c r="H120" s="306"/>
      <c r="I120" s="306"/>
    </row>
    <row r="121" spans="4:9" ht="21" customHeight="1">
      <c r="D121" s="204"/>
      <c r="E121" s="204"/>
      <c r="G121" s="155"/>
      <c r="H121" s="205"/>
      <c r="I121" s="205"/>
    </row>
    <row r="122" spans="1:2" ht="15.75">
      <c r="A122" s="152">
        <v>11</v>
      </c>
      <c r="B122" s="153" t="s">
        <v>266</v>
      </c>
    </row>
    <row r="123" ht="9.75" customHeight="1"/>
    <row r="124" spans="1:77" s="207" customFormat="1" ht="15">
      <c r="A124" s="151"/>
      <c r="B124" s="51" t="s">
        <v>267</v>
      </c>
      <c r="C124" s="206"/>
      <c r="D124" s="206"/>
      <c r="E124" s="206"/>
      <c r="F124" s="206"/>
      <c r="G124" s="206"/>
      <c r="H124" s="206"/>
      <c r="I124" s="206"/>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row>
    <row r="125" spans="1:77" s="207" customFormat="1" ht="21.75" customHeight="1">
      <c r="A125" s="151"/>
      <c r="B125" s="51"/>
      <c r="C125" s="206"/>
      <c r="D125" s="206"/>
      <c r="E125" s="206"/>
      <c r="F125" s="206"/>
      <c r="G125" s="206"/>
      <c r="H125" s="206"/>
      <c r="I125" s="206"/>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row>
    <row r="126" spans="1:2" ht="15.75">
      <c r="A126" s="152">
        <v>12</v>
      </c>
      <c r="B126" s="153" t="s">
        <v>268</v>
      </c>
    </row>
    <row r="127" ht="9.75" customHeight="1"/>
    <row r="128" spans="2:9" ht="15" customHeight="1">
      <c r="B128" s="306" t="s">
        <v>269</v>
      </c>
      <c r="C128" s="306"/>
      <c r="D128" s="306"/>
      <c r="E128" s="306"/>
      <c r="F128" s="306"/>
      <c r="G128" s="306"/>
      <c r="H128" s="306"/>
      <c r="I128" s="306"/>
    </row>
    <row r="129" ht="21.75" customHeight="1"/>
    <row r="130" spans="1:2" ht="15.75">
      <c r="A130" s="152">
        <v>13</v>
      </c>
      <c r="B130" s="153" t="s">
        <v>270</v>
      </c>
    </row>
    <row r="131" ht="9.75" customHeight="1"/>
    <row r="132" spans="2:3" ht="15">
      <c r="B132" s="57" t="s">
        <v>271</v>
      </c>
      <c r="C132" s="57" t="s">
        <v>272</v>
      </c>
    </row>
    <row r="134" spans="3:9" ht="51" customHeight="1">
      <c r="C134" s="306" t="s">
        <v>329</v>
      </c>
      <c r="D134" s="306"/>
      <c r="E134" s="306"/>
      <c r="F134" s="306"/>
      <c r="G134" s="306"/>
      <c r="H134" s="306"/>
      <c r="I134" s="306"/>
    </row>
    <row r="135" spans="6:9" ht="21" customHeight="1">
      <c r="F135" s="307" t="s">
        <v>231</v>
      </c>
      <c r="G135" s="307"/>
      <c r="H135" s="307" t="s">
        <v>232</v>
      </c>
      <c r="I135" s="307"/>
    </row>
    <row r="136" spans="6:9" ht="15.75">
      <c r="F136" s="46" t="s">
        <v>310</v>
      </c>
      <c r="G136" s="46" t="s">
        <v>3</v>
      </c>
      <c r="H136" s="46" t="s">
        <v>310</v>
      </c>
      <c r="I136" s="46" t="s">
        <v>3</v>
      </c>
    </row>
    <row r="137" spans="6:9" ht="15.75">
      <c r="F137" s="152"/>
      <c r="G137" s="152"/>
      <c r="H137" s="152"/>
      <c r="I137" s="152"/>
    </row>
    <row r="138" spans="1:9" s="164" customFormat="1" ht="15.75" customHeight="1">
      <c r="A138" s="52"/>
      <c r="C138" s="164" t="s">
        <v>327</v>
      </c>
      <c r="F138" s="208">
        <v>-2691</v>
      </c>
      <c r="G138" s="208">
        <v>-13499</v>
      </c>
      <c r="H138" s="208">
        <v>-2691</v>
      </c>
      <c r="I138" s="208">
        <v>-13499</v>
      </c>
    </row>
    <row r="139" spans="1:9" s="164" customFormat="1" ht="18" customHeight="1">
      <c r="A139" s="52"/>
      <c r="C139" s="164" t="s">
        <v>273</v>
      </c>
      <c r="F139" s="167">
        <v>183769</v>
      </c>
      <c r="G139" s="164">
        <v>169101</v>
      </c>
      <c r="H139" s="167">
        <v>183769</v>
      </c>
      <c r="I139" s="164">
        <v>169101</v>
      </c>
    </row>
    <row r="140" spans="1:9" s="164" customFormat="1" ht="21" customHeight="1" thickBot="1">
      <c r="A140" s="52"/>
      <c r="C140" s="164" t="s">
        <v>328</v>
      </c>
      <c r="F140" s="209">
        <f>F138/F139*100</f>
        <v>-1.46433838133744</v>
      </c>
      <c r="G140" s="209">
        <v>-7.982803176799664</v>
      </c>
      <c r="H140" s="209">
        <f>H138/H139*100</f>
        <v>-1.46433838133744</v>
      </c>
      <c r="I140" s="209">
        <v>-7.982803176799664</v>
      </c>
    </row>
    <row r="141" spans="6:9" ht="15">
      <c r="F141" s="210"/>
      <c r="G141" s="210"/>
      <c r="H141" s="210"/>
      <c r="I141" s="210"/>
    </row>
    <row r="142" spans="2:3" ht="15">
      <c r="B142" s="57" t="s">
        <v>274</v>
      </c>
      <c r="C142" s="57" t="s">
        <v>330</v>
      </c>
    </row>
    <row r="144" spans="3:9" ht="40.5" customHeight="1">
      <c r="C144" s="306" t="s">
        <v>331</v>
      </c>
      <c r="D144" s="306"/>
      <c r="E144" s="306"/>
      <c r="F144" s="306"/>
      <c r="G144" s="306"/>
      <c r="H144" s="306"/>
      <c r="I144" s="306"/>
    </row>
    <row r="145" ht="12" customHeight="1">
      <c r="F145" s="212"/>
    </row>
    <row r="146" spans="3:9" ht="45.75" customHeight="1">
      <c r="C146" s="306" t="s">
        <v>332</v>
      </c>
      <c r="D146" s="306"/>
      <c r="E146" s="306"/>
      <c r="F146" s="306"/>
      <c r="G146" s="306"/>
      <c r="H146" s="306"/>
      <c r="I146" s="306"/>
    </row>
    <row r="147" spans="1:9" ht="20.25" customHeight="1">
      <c r="A147" s="302"/>
      <c r="B147" s="76"/>
      <c r="C147" s="76"/>
      <c r="D147" s="76"/>
      <c r="E147" s="301" t="s">
        <v>82</v>
      </c>
      <c r="F147" s="76"/>
      <c r="G147" s="76"/>
      <c r="H147" s="76"/>
      <c r="I147" s="76"/>
    </row>
    <row r="148" ht="20.25" customHeight="1">
      <c r="E148" s="159"/>
    </row>
    <row r="149" ht="20.25" customHeight="1">
      <c r="E149" s="159"/>
    </row>
    <row r="150" ht="18" customHeight="1">
      <c r="E150" s="159"/>
    </row>
    <row r="151" ht="18" customHeight="1">
      <c r="E151" s="159"/>
    </row>
    <row r="152" ht="18" customHeight="1">
      <c r="E152" s="159"/>
    </row>
    <row r="153" spans="3:8" ht="18" customHeight="1">
      <c r="C153" s="76"/>
      <c r="D153" s="76"/>
      <c r="E153" s="301"/>
      <c r="F153" s="76"/>
      <c r="G153" s="76"/>
      <c r="H153" s="76"/>
    </row>
    <row r="154" spans="3:8" ht="18" customHeight="1">
      <c r="C154" s="76"/>
      <c r="D154" s="76"/>
      <c r="E154" s="301"/>
      <c r="F154" s="76"/>
      <c r="G154" s="76"/>
      <c r="H154" s="76"/>
    </row>
    <row r="155" ht="18" customHeight="1">
      <c r="E155" s="159"/>
    </row>
    <row r="156" ht="20.25" customHeight="1">
      <c r="E156" s="159"/>
    </row>
    <row r="157" ht="20.25" customHeight="1">
      <c r="E157" s="159"/>
    </row>
    <row r="158" ht="16.5" customHeight="1">
      <c r="E158" s="153">
        <v>11</v>
      </c>
    </row>
    <row r="162" ht="15.75">
      <c r="E162" s="153"/>
    </row>
  </sheetData>
  <mergeCells count="22">
    <mergeCell ref="B8:I8"/>
    <mergeCell ref="B10:I10"/>
    <mergeCell ref="B11:I11"/>
    <mergeCell ref="B22:I22"/>
    <mergeCell ref="B26:I26"/>
    <mergeCell ref="B50:I50"/>
    <mergeCell ref="B56:I56"/>
    <mergeCell ref="B88:I88"/>
    <mergeCell ref="B113:I113"/>
    <mergeCell ref="D115:E115"/>
    <mergeCell ref="D116:E116"/>
    <mergeCell ref="B118:C118"/>
    <mergeCell ref="D118:E118"/>
    <mergeCell ref="G118:I118"/>
    <mergeCell ref="D120:E120"/>
    <mergeCell ref="G120:I120"/>
    <mergeCell ref="C144:I144"/>
    <mergeCell ref="C146:I146"/>
    <mergeCell ref="B128:I128"/>
    <mergeCell ref="C134:I134"/>
    <mergeCell ref="F135:G135"/>
    <mergeCell ref="H135:I135"/>
  </mergeCells>
  <printOptions/>
  <pageMargins left="0.75" right="0.75" top="1" bottom="1" header="0.5" footer="0.5"/>
  <pageSetup cellComments="asDisplayed" fitToHeight="0" fitToWidth="1" horizontalDpi="600" verticalDpi="600" orientation="portrait" scale="65" r:id="rId1"/>
  <rowBreaks count="2" manualBreakCount="2">
    <brk id="53" max="8" man="1"/>
    <brk id="110" max="8" man="1"/>
  </rowBreaks>
</worksheet>
</file>

<file path=xl/worksheets/sheet2.xml><?xml version="1.0" encoding="utf-8"?>
<worksheet xmlns="http://schemas.openxmlformats.org/spreadsheetml/2006/main" xmlns:r="http://schemas.openxmlformats.org/officeDocument/2006/relationships">
  <sheetPr>
    <pageSetUpPr fitToPage="1"/>
  </sheetPr>
  <dimension ref="A1:L157"/>
  <sheetViews>
    <sheetView view="pageBreakPreview" zoomScale="75" zoomScaleNormal="75" zoomScaleSheetLayoutView="75" workbookViewId="0" topLeftCell="A132">
      <selection activeCell="D147" sqref="D147"/>
    </sheetView>
  </sheetViews>
  <sheetFormatPr defaultColWidth="9.140625" defaultRowHeight="12.75"/>
  <cols>
    <col min="1" max="1" width="4.57421875" style="151" customWidth="1"/>
    <col min="2" max="2" width="3.421875" style="57" customWidth="1"/>
    <col min="3" max="3" width="35.57421875" style="57" customWidth="1"/>
    <col min="4" max="4" width="11.00390625" style="57" customWidth="1"/>
    <col min="5" max="5" width="14.421875" style="57" customWidth="1"/>
    <col min="6" max="6" width="14.57421875" style="57" customWidth="1"/>
    <col min="7" max="7" width="14.28125" style="57" customWidth="1"/>
    <col min="8" max="8" width="15.28125" style="57" customWidth="1"/>
    <col min="9" max="9" width="18.140625" style="57" customWidth="1"/>
    <col min="10" max="10" width="14.8515625" style="57" customWidth="1"/>
    <col min="11" max="11" width="11.140625" style="57" customWidth="1"/>
    <col min="12" max="16384" width="9.140625" style="57" customWidth="1"/>
  </cols>
  <sheetData>
    <row r="1" ht="15.75">
      <c r="A1" s="150" t="s">
        <v>207</v>
      </c>
    </row>
    <row r="2" ht="9" customHeight="1">
      <c r="A2" s="150"/>
    </row>
    <row r="3" ht="15.75">
      <c r="A3" s="150" t="s">
        <v>275</v>
      </c>
    </row>
    <row r="4" ht="15.75">
      <c r="A4" s="150" t="s">
        <v>13</v>
      </c>
    </row>
    <row r="5" ht="21" customHeight="1"/>
    <row r="6" spans="1:2" ht="15.75">
      <c r="A6" s="152">
        <v>1</v>
      </c>
      <c r="B6" s="153" t="s">
        <v>276</v>
      </c>
    </row>
    <row r="7" spans="2:9" ht="9.75" customHeight="1">
      <c r="B7" s="211"/>
      <c r="C7" s="211"/>
      <c r="D7" s="211"/>
      <c r="E7" s="211"/>
      <c r="F7" s="211"/>
      <c r="G7" s="211"/>
      <c r="H7" s="211"/>
      <c r="I7" s="211"/>
    </row>
    <row r="8" spans="2:10" ht="45.75" customHeight="1">
      <c r="B8" s="312" t="s">
        <v>277</v>
      </c>
      <c r="C8" s="316"/>
      <c r="D8" s="316"/>
      <c r="E8" s="316"/>
      <c r="F8" s="316"/>
      <c r="G8" s="316"/>
      <c r="H8" s="316"/>
      <c r="I8" s="316"/>
      <c r="J8" s="176"/>
    </row>
    <row r="9" spans="2:10" ht="12.75" customHeight="1">
      <c r="B9" s="213"/>
      <c r="C9" s="213"/>
      <c r="D9" s="213"/>
      <c r="E9" s="213"/>
      <c r="F9" s="213"/>
      <c r="G9" s="213"/>
      <c r="H9" s="213"/>
      <c r="I9" s="176"/>
      <c r="J9" s="176"/>
    </row>
    <row r="10" spans="2:10" ht="60" customHeight="1">
      <c r="B10" s="319" t="s">
        <v>14</v>
      </c>
      <c r="C10" s="320"/>
      <c r="D10" s="320"/>
      <c r="E10" s="320"/>
      <c r="F10" s="320"/>
      <c r="G10" s="320"/>
      <c r="H10" s="320"/>
      <c r="I10" s="320"/>
      <c r="J10" s="176"/>
    </row>
    <row r="11" spans="2:9" ht="18" customHeight="1">
      <c r="B11" s="155"/>
      <c r="C11" s="155"/>
      <c r="D11" s="155"/>
      <c r="E11" s="155"/>
      <c r="F11" s="155"/>
      <c r="G11" s="155"/>
      <c r="H11" s="155"/>
      <c r="I11" s="155"/>
    </row>
    <row r="12" spans="1:10" ht="15.75" customHeight="1">
      <c r="A12" s="152">
        <v>2</v>
      </c>
      <c r="B12" s="321" t="s">
        <v>278</v>
      </c>
      <c r="C12" s="321"/>
      <c r="D12" s="321"/>
      <c r="E12" s="321"/>
      <c r="F12" s="321"/>
      <c r="G12" s="321"/>
      <c r="H12" s="321"/>
      <c r="I12" s="321"/>
      <c r="J12" s="214"/>
    </row>
    <row r="13" spans="2:9" ht="9.75" customHeight="1">
      <c r="B13" s="211"/>
      <c r="C13" s="211"/>
      <c r="D13" s="211"/>
      <c r="E13" s="211"/>
      <c r="F13" s="211"/>
      <c r="G13" s="211"/>
      <c r="H13" s="211"/>
      <c r="I13" s="211"/>
    </row>
    <row r="14" spans="2:10" ht="45" customHeight="1">
      <c r="B14" s="317" t="s">
        <v>336</v>
      </c>
      <c r="C14" s="316"/>
      <c r="D14" s="316"/>
      <c r="E14" s="316"/>
      <c r="F14" s="316"/>
      <c r="G14" s="316"/>
      <c r="H14" s="316"/>
      <c r="I14" s="316"/>
      <c r="J14" s="176"/>
    </row>
    <row r="15" spans="2:10" ht="63.75" customHeight="1">
      <c r="B15" s="154"/>
      <c r="C15" s="154"/>
      <c r="D15" s="154"/>
      <c r="E15" s="154"/>
      <c r="F15" s="154"/>
      <c r="G15" s="154"/>
      <c r="H15" s="154"/>
      <c r="I15" s="299" t="s">
        <v>337</v>
      </c>
      <c r="J15" s="176"/>
    </row>
    <row r="16" spans="2:9" ht="15" customHeight="1">
      <c r="B16" s="155"/>
      <c r="C16" s="215" t="s">
        <v>279</v>
      </c>
      <c r="D16" s="107" t="s">
        <v>280</v>
      </c>
      <c r="E16" s="107"/>
      <c r="F16" s="155"/>
      <c r="G16" s="155"/>
      <c r="H16" s="155"/>
      <c r="I16" s="300">
        <v>38991</v>
      </c>
    </row>
    <row r="17" spans="2:10" ht="15" customHeight="1">
      <c r="B17" s="156"/>
      <c r="C17" s="215" t="s">
        <v>281</v>
      </c>
      <c r="D17" s="62" t="s">
        <v>282</v>
      </c>
      <c r="E17" s="62"/>
      <c r="F17" s="176"/>
      <c r="G17" s="176"/>
      <c r="H17" s="176"/>
      <c r="I17" s="300">
        <v>38991</v>
      </c>
      <c r="J17" s="158"/>
    </row>
    <row r="18" spans="2:10" ht="15" customHeight="1">
      <c r="B18" s="156"/>
      <c r="C18" s="215" t="s">
        <v>338</v>
      </c>
      <c r="D18" s="62" t="s">
        <v>339</v>
      </c>
      <c r="E18" s="62"/>
      <c r="F18" s="176"/>
      <c r="G18" s="176"/>
      <c r="H18" s="176"/>
      <c r="I18" s="300">
        <v>39083</v>
      </c>
      <c r="J18" s="158"/>
    </row>
    <row r="19" spans="2:10" ht="12.75" customHeight="1">
      <c r="B19" s="215"/>
      <c r="C19" s="215"/>
      <c r="D19" s="215"/>
      <c r="E19" s="215"/>
      <c r="F19" s="215"/>
      <c r="G19" s="215"/>
      <c r="H19" s="215"/>
      <c r="I19" s="215"/>
      <c r="J19" s="216"/>
    </row>
    <row r="20" spans="2:10" ht="38.25" customHeight="1">
      <c r="B20" s="318" t="s">
        <v>340</v>
      </c>
      <c r="C20" s="318"/>
      <c r="D20" s="318"/>
      <c r="E20" s="318"/>
      <c r="F20" s="318"/>
      <c r="G20" s="318"/>
      <c r="H20" s="318"/>
      <c r="I20" s="318"/>
      <c r="J20" s="176"/>
    </row>
    <row r="21" spans="2:10" ht="12.75" customHeight="1">
      <c r="B21" s="215"/>
      <c r="C21" s="215"/>
      <c r="D21" s="215"/>
      <c r="E21" s="215"/>
      <c r="F21" s="215"/>
      <c r="G21" s="215"/>
      <c r="H21" s="215"/>
      <c r="I21" s="215"/>
      <c r="J21" s="216"/>
    </row>
    <row r="22" spans="2:10" ht="30" customHeight="1">
      <c r="B22" s="158"/>
      <c r="C22" s="215" t="s">
        <v>30</v>
      </c>
      <c r="D22" s="318" t="s">
        <v>31</v>
      </c>
      <c r="E22" s="318"/>
      <c r="F22" s="318"/>
      <c r="G22" s="318"/>
      <c r="H22" s="318"/>
      <c r="I22" s="318"/>
      <c r="J22" s="164"/>
    </row>
    <row r="23" spans="2:10" ht="15">
      <c r="B23" s="215"/>
      <c r="C23" s="215" t="s">
        <v>15</v>
      </c>
      <c r="D23" s="62" t="s">
        <v>16</v>
      </c>
      <c r="E23" s="107"/>
      <c r="F23" s="107"/>
      <c r="G23" s="107"/>
      <c r="H23" s="107"/>
      <c r="I23" s="107"/>
      <c r="J23" s="216"/>
    </row>
    <row r="24" spans="2:10" ht="15">
      <c r="B24" s="158"/>
      <c r="C24" s="215" t="s">
        <v>17</v>
      </c>
      <c r="D24" s="62" t="s">
        <v>18</v>
      </c>
      <c r="E24" s="62"/>
      <c r="F24" s="62"/>
      <c r="G24" s="62"/>
      <c r="H24" s="62"/>
      <c r="I24" s="62"/>
      <c r="J24" s="164"/>
    </row>
    <row r="25" spans="2:10" ht="15">
      <c r="B25" s="215"/>
      <c r="C25" s="215" t="s">
        <v>19</v>
      </c>
      <c r="D25" s="62" t="s">
        <v>20</v>
      </c>
      <c r="E25" s="107"/>
      <c r="F25" s="107"/>
      <c r="G25" s="107"/>
      <c r="H25" s="107"/>
      <c r="I25" s="107"/>
      <c r="J25" s="216"/>
    </row>
    <row r="26" spans="2:10" ht="15">
      <c r="B26" s="158"/>
      <c r="C26" s="215" t="s">
        <v>21</v>
      </c>
      <c r="D26" s="62" t="s">
        <v>123</v>
      </c>
      <c r="E26" s="62"/>
      <c r="F26" s="62"/>
      <c r="G26" s="62"/>
      <c r="H26" s="62"/>
      <c r="I26" s="62"/>
      <c r="J26" s="164"/>
    </row>
    <row r="27" spans="2:10" ht="15">
      <c r="B27" s="215"/>
      <c r="C27" s="215" t="s">
        <v>22</v>
      </c>
      <c r="D27" s="62" t="s">
        <v>26</v>
      </c>
      <c r="E27" s="107"/>
      <c r="F27" s="107"/>
      <c r="G27" s="107"/>
      <c r="H27" s="107"/>
      <c r="I27" s="107"/>
      <c r="J27" s="216"/>
    </row>
    <row r="28" spans="2:10" ht="15">
      <c r="B28" s="158"/>
      <c r="C28" s="215" t="s">
        <v>23</v>
      </c>
      <c r="D28" s="62" t="s">
        <v>27</v>
      </c>
      <c r="E28" s="62"/>
      <c r="F28" s="62"/>
      <c r="G28" s="62"/>
      <c r="H28" s="62"/>
      <c r="I28" s="62"/>
      <c r="J28" s="164"/>
    </row>
    <row r="29" spans="2:10" ht="15">
      <c r="B29" s="215"/>
      <c r="C29" s="215" t="s">
        <v>24</v>
      </c>
      <c r="D29" s="62" t="s">
        <v>28</v>
      </c>
      <c r="E29" s="107"/>
      <c r="F29" s="107"/>
      <c r="G29" s="107"/>
      <c r="H29" s="107"/>
      <c r="I29" s="107"/>
      <c r="J29" s="216"/>
    </row>
    <row r="30" spans="2:10" ht="15">
      <c r="B30" s="158"/>
      <c r="C30" s="215" t="s">
        <v>25</v>
      </c>
      <c r="D30" s="62" t="s">
        <v>29</v>
      </c>
      <c r="E30" s="62"/>
      <c r="F30" s="62"/>
      <c r="G30" s="62"/>
      <c r="H30" s="62"/>
      <c r="I30" s="62"/>
      <c r="J30" s="164"/>
    </row>
    <row r="31" spans="2:10" ht="15">
      <c r="B31" s="215"/>
      <c r="C31" s="215" t="s">
        <v>32</v>
      </c>
      <c r="D31" s="62" t="s">
        <v>34</v>
      </c>
      <c r="E31" s="107"/>
      <c r="F31" s="107"/>
      <c r="G31" s="107"/>
      <c r="H31" s="107"/>
      <c r="I31" s="107"/>
      <c r="J31" s="216"/>
    </row>
    <row r="32" spans="2:10" ht="15">
      <c r="B32" s="158"/>
      <c r="C32" s="215" t="s">
        <v>33</v>
      </c>
      <c r="D32" s="62" t="s">
        <v>35</v>
      </c>
      <c r="E32" s="62"/>
      <c r="F32" s="62"/>
      <c r="G32" s="62"/>
      <c r="H32" s="62"/>
      <c r="I32" s="62"/>
      <c r="J32" s="164"/>
    </row>
    <row r="33" spans="2:10" ht="15">
      <c r="B33" s="215"/>
      <c r="C33" s="215" t="s">
        <v>36</v>
      </c>
      <c r="D33" s="62" t="s">
        <v>42</v>
      </c>
      <c r="E33" s="107"/>
      <c r="F33" s="107"/>
      <c r="G33" s="107"/>
      <c r="H33" s="107"/>
      <c r="I33" s="107"/>
      <c r="J33" s="216"/>
    </row>
    <row r="34" spans="2:10" ht="15">
      <c r="B34" s="158"/>
      <c r="C34" s="215" t="s">
        <v>37</v>
      </c>
      <c r="D34" s="62" t="s">
        <v>43</v>
      </c>
      <c r="E34" s="62"/>
      <c r="F34" s="62"/>
      <c r="G34" s="62"/>
      <c r="H34" s="62"/>
      <c r="I34" s="62"/>
      <c r="J34" s="164"/>
    </row>
    <row r="35" spans="2:10" ht="29.25" customHeight="1">
      <c r="B35" s="215"/>
      <c r="C35" s="215" t="s">
        <v>38</v>
      </c>
      <c r="D35" s="318" t="s">
        <v>44</v>
      </c>
      <c r="E35" s="318"/>
      <c r="F35" s="318"/>
      <c r="G35" s="318"/>
      <c r="H35" s="318"/>
      <c r="I35" s="318"/>
      <c r="J35" s="216"/>
    </row>
    <row r="36" spans="2:10" ht="33" customHeight="1">
      <c r="B36" s="158"/>
      <c r="C36" s="215" t="s">
        <v>39</v>
      </c>
      <c r="D36" s="318" t="s">
        <v>45</v>
      </c>
      <c r="E36" s="318"/>
      <c r="F36" s="318"/>
      <c r="G36" s="318"/>
      <c r="H36" s="318"/>
      <c r="I36" s="318"/>
      <c r="J36" s="164"/>
    </row>
    <row r="37" spans="2:10" ht="33" customHeight="1">
      <c r="B37" s="215"/>
      <c r="C37" s="215" t="s">
        <v>40</v>
      </c>
      <c r="D37" s="318" t="s">
        <v>46</v>
      </c>
      <c r="E37" s="318"/>
      <c r="F37" s="318"/>
      <c r="G37" s="318"/>
      <c r="H37" s="318"/>
      <c r="I37" s="318"/>
      <c r="J37" s="216"/>
    </row>
    <row r="38" spans="2:10" ht="15">
      <c r="B38" s="158"/>
      <c r="C38" s="215" t="s">
        <v>41</v>
      </c>
      <c r="D38" s="62" t="s">
        <v>47</v>
      </c>
      <c r="E38" s="62"/>
      <c r="F38" s="62"/>
      <c r="G38" s="62"/>
      <c r="H38" s="62"/>
      <c r="I38" s="62"/>
      <c r="J38" s="164"/>
    </row>
    <row r="39" spans="2:10" ht="15">
      <c r="B39" s="158"/>
      <c r="C39" s="215"/>
      <c r="D39" s="62"/>
      <c r="E39" s="62"/>
      <c r="F39" s="62"/>
      <c r="G39" s="62"/>
      <c r="H39" s="62"/>
      <c r="I39" s="62"/>
      <c r="J39" s="164"/>
    </row>
    <row r="40" spans="2:10" ht="45" customHeight="1">
      <c r="B40" s="317" t="s">
        <v>335</v>
      </c>
      <c r="C40" s="316"/>
      <c r="D40" s="316"/>
      <c r="E40" s="316"/>
      <c r="F40" s="316"/>
      <c r="G40" s="316"/>
      <c r="H40" s="316"/>
      <c r="I40" s="316"/>
      <c r="J40" s="176"/>
    </row>
    <row r="41" spans="1:2" ht="15.75">
      <c r="A41" s="152">
        <v>3</v>
      </c>
      <c r="B41" s="153" t="s">
        <v>283</v>
      </c>
    </row>
    <row r="42" ht="9.75" customHeight="1"/>
    <row r="43" spans="2:9" ht="15" customHeight="1">
      <c r="B43" s="312" t="s">
        <v>48</v>
      </c>
      <c r="C43" s="312"/>
      <c r="D43" s="312"/>
      <c r="E43" s="312"/>
      <c r="F43" s="312"/>
      <c r="G43" s="312"/>
      <c r="H43" s="312"/>
      <c r="I43" s="312"/>
    </row>
    <row r="44" ht="18" customHeight="1">
      <c r="F44" s="152"/>
    </row>
    <row r="45" spans="3:6" ht="29.25" customHeight="1">
      <c r="C45" s="219"/>
      <c r="D45" s="219"/>
      <c r="E45" s="49">
        <v>6</v>
      </c>
      <c r="F45" s="120"/>
    </row>
    <row r="46" spans="3:6" ht="15.75">
      <c r="C46" s="219"/>
      <c r="D46" s="219"/>
      <c r="E46" s="49"/>
      <c r="F46" s="120"/>
    </row>
    <row r="47" spans="1:2" ht="15.75">
      <c r="A47" s="152">
        <v>4</v>
      </c>
      <c r="B47" s="153" t="s">
        <v>284</v>
      </c>
    </row>
    <row r="48" ht="9.75" customHeight="1"/>
    <row r="49" spans="2:10" ht="30.75" customHeight="1">
      <c r="B49" s="312" t="s">
        <v>285</v>
      </c>
      <c r="C49" s="316"/>
      <c r="D49" s="316"/>
      <c r="E49" s="316"/>
      <c r="F49" s="316"/>
      <c r="G49" s="316"/>
      <c r="H49" s="316"/>
      <c r="I49" s="316"/>
      <c r="J49" s="176"/>
    </row>
    <row r="50" spans="2:10" ht="18" customHeight="1">
      <c r="B50" s="213"/>
      <c r="C50" s="213"/>
      <c r="D50" s="213"/>
      <c r="E50" s="213"/>
      <c r="F50" s="213"/>
      <c r="G50" s="213"/>
      <c r="H50" s="213"/>
      <c r="I50" s="176"/>
      <c r="J50" s="176"/>
    </row>
    <row r="51" spans="1:2" ht="15.75">
      <c r="A51" s="152">
        <v>5</v>
      </c>
      <c r="B51" s="153" t="s">
        <v>286</v>
      </c>
    </row>
    <row r="52" ht="9.75" customHeight="1"/>
    <row r="53" spans="2:10" ht="30" customHeight="1">
      <c r="B53" s="312" t="s">
        <v>321</v>
      </c>
      <c r="C53" s="312"/>
      <c r="D53" s="312"/>
      <c r="E53" s="312"/>
      <c r="F53" s="312"/>
      <c r="G53" s="312"/>
      <c r="H53" s="312"/>
      <c r="I53" s="316"/>
      <c r="J53" s="206"/>
    </row>
    <row r="54" spans="3:6" ht="15.75">
      <c r="C54" s="219"/>
      <c r="D54" s="219"/>
      <c r="E54" s="49"/>
      <c r="F54" s="120"/>
    </row>
    <row r="55" spans="1:2" ht="15.75">
      <c r="A55" s="152">
        <v>6</v>
      </c>
      <c r="B55" s="153" t="s">
        <v>288</v>
      </c>
    </row>
    <row r="56" ht="9.75" customHeight="1"/>
    <row r="57" spans="2:10" ht="38.25" customHeight="1">
      <c r="B57" s="315" t="s">
        <v>49</v>
      </c>
      <c r="C57" s="315"/>
      <c r="D57" s="315"/>
      <c r="E57" s="315"/>
      <c r="F57" s="315"/>
      <c r="G57" s="315"/>
      <c r="H57" s="315"/>
      <c r="I57" s="313"/>
      <c r="J57" s="218"/>
    </row>
    <row r="58" spans="2:10" ht="15">
      <c r="B58" s="182"/>
      <c r="C58" s="182"/>
      <c r="D58" s="182"/>
      <c r="E58" s="182"/>
      <c r="F58" s="182"/>
      <c r="G58" s="182"/>
      <c r="H58" s="182"/>
      <c r="I58" s="218"/>
      <c r="J58" s="218"/>
    </row>
    <row r="59" spans="1:2" ht="15.75">
      <c r="A59" s="152">
        <v>7</v>
      </c>
      <c r="B59" s="153" t="s">
        <v>289</v>
      </c>
    </row>
    <row r="60" ht="9.75" customHeight="1"/>
    <row r="61" spans="2:10" ht="30.75" customHeight="1">
      <c r="B61" s="312" t="s">
        <v>50</v>
      </c>
      <c r="C61" s="312"/>
      <c r="D61" s="312"/>
      <c r="E61" s="312"/>
      <c r="F61" s="312"/>
      <c r="G61" s="312"/>
      <c r="H61" s="312"/>
      <c r="I61" s="313"/>
      <c r="J61" s="176"/>
    </row>
    <row r="62" spans="1:11" ht="18" customHeight="1">
      <c r="A62" s="152"/>
      <c r="B62" s="153"/>
      <c r="I62" s="76"/>
      <c r="K62" s="76"/>
    </row>
    <row r="63" spans="1:2" ht="15.75">
      <c r="A63" s="152">
        <v>8</v>
      </c>
      <c r="B63" s="153" t="s">
        <v>290</v>
      </c>
    </row>
    <row r="64" ht="9.75" customHeight="1"/>
    <row r="65" spans="2:10" ht="15" customHeight="1">
      <c r="B65" s="57" t="s">
        <v>51</v>
      </c>
      <c r="C65" s="178"/>
      <c r="D65" s="178"/>
      <c r="E65" s="178"/>
      <c r="F65" s="178"/>
      <c r="G65" s="178"/>
      <c r="H65" s="178"/>
      <c r="I65" s="178"/>
      <c r="J65" s="178"/>
    </row>
    <row r="66" ht="15.75" customHeight="1"/>
    <row r="67" spans="1:2" ht="15.75">
      <c r="A67" s="152">
        <v>9</v>
      </c>
      <c r="B67" s="153" t="s">
        <v>291</v>
      </c>
    </row>
    <row r="68" spans="4:9" ht="29.25" customHeight="1">
      <c r="D68" s="48"/>
      <c r="F68" s="84" t="s">
        <v>292</v>
      </c>
      <c r="G68" s="84" t="s">
        <v>293</v>
      </c>
      <c r="H68" s="48" t="s">
        <v>294</v>
      </c>
      <c r="I68" s="48" t="s">
        <v>236</v>
      </c>
    </row>
    <row r="69" spans="4:9" ht="15.75">
      <c r="D69" s="177"/>
      <c r="F69" s="224" t="s">
        <v>122</v>
      </c>
      <c r="G69" s="224" t="s">
        <v>122</v>
      </c>
      <c r="H69" s="177" t="s">
        <v>122</v>
      </c>
      <c r="I69" s="177" t="s">
        <v>122</v>
      </c>
    </row>
    <row r="70" spans="6:7" ht="9.75" customHeight="1">
      <c r="F70" s="76"/>
      <c r="G70" s="76"/>
    </row>
    <row r="71" spans="3:7" ht="15.75">
      <c r="C71" s="225" t="s">
        <v>52</v>
      </c>
      <c r="F71" s="76"/>
      <c r="G71" s="76"/>
    </row>
    <row r="72" spans="6:8" ht="15">
      <c r="F72" s="76"/>
      <c r="G72" s="76"/>
      <c r="H72" s="226"/>
    </row>
    <row r="73" spans="3:11" ht="15">
      <c r="C73" s="57" t="s">
        <v>295</v>
      </c>
      <c r="D73" s="227"/>
      <c r="F73" s="228">
        <v>61252</v>
      </c>
      <c r="G73" s="228">
        <v>918</v>
      </c>
      <c r="H73" s="168">
        <v>0</v>
      </c>
      <c r="I73" s="208">
        <f>SUM(F73:H73)</f>
        <v>62170</v>
      </c>
      <c r="J73" s="208"/>
      <c r="K73" s="208"/>
    </row>
    <row r="74" spans="3:9" ht="15">
      <c r="C74" s="57" t="s">
        <v>296</v>
      </c>
      <c r="D74" s="227"/>
      <c r="F74" s="229">
        <v>11261</v>
      </c>
      <c r="G74" s="229">
        <v>839</v>
      </c>
      <c r="H74" s="229">
        <v>-12100</v>
      </c>
      <c r="I74" s="168">
        <f>SUM(F74:H74)</f>
        <v>0</v>
      </c>
    </row>
    <row r="75" spans="3:9" ht="18.75" customHeight="1" thickBot="1">
      <c r="C75" s="164" t="s">
        <v>82</v>
      </c>
      <c r="D75" s="230"/>
      <c r="F75" s="290">
        <f>SUM(F73:F74)</f>
        <v>72513</v>
      </c>
      <c r="G75" s="290">
        <f>SUM(G73:G74)</f>
        <v>1757</v>
      </c>
      <c r="H75" s="290">
        <f>SUM(H73:H74)</f>
        <v>-12100</v>
      </c>
      <c r="I75" s="290">
        <f>SUM(I73:I74)</f>
        <v>62170</v>
      </c>
    </row>
    <row r="76" spans="4:9" ht="15">
      <c r="D76" s="230"/>
      <c r="F76" s="228"/>
      <c r="G76" s="228"/>
      <c r="H76" s="208"/>
      <c r="I76" s="208"/>
    </row>
    <row r="77" spans="3:10" ht="15">
      <c r="C77" s="57" t="s">
        <v>297</v>
      </c>
      <c r="D77" s="230"/>
      <c r="F77" s="228">
        <v>-1032</v>
      </c>
      <c r="G77" s="228">
        <v>187</v>
      </c>
      <c r="H77" s="168">
        <v>0</v>
      </c>
      <c r="I77" s="208">
        <f>SUM(F77:H77)</f>
        <v>-845</v>
      </c>
      <c r="J77" s="208"/>
    </row>
    <row r="78" spans="3:11" ht="15.75" customHeight="1">
      <c r="C78" s="57" t="s">
        <v>298</v>
      </c>
      <c r="D78" s="230"/>
      <c r="F78" s="230"/>
      <c r="G78" s="230"/>
      <c r="H78" s="230"/>
      <c r="I78" s="230">
        <v>-1220</v>
      </c>
      <c r="K78" s="230"/>
    </row>
    <row r="79" spans="3:11" ht="15.75" customHeight="1">
      <c r="C79" s="57" t="s">
        <v>299</v>
      </c>
      <c r="D79" s="230"/>
      <c r="F79" s="230"/>
      <c r="G79" s="230"/>
      <c r="H79" s="230"/>
      <c r="I79" s="230">
        <v>415</v>
      </c>
      <c r="K79" s="230"/>
    </row>
    <row r="80" spans="4:11" ht="12" customHeight="1">
      <c r="D80" s="230"/>
      <c r="F80" s="230"/>
      <c r="G80" s="230"/>
      <c r="H80" s="230"/>
      <c r="I80" s="68"/>
      <c r="K80" s="230"/>
    </row>
    <row r="81" spans="3:11" ht="18" customHeight="1" thickBot="1">
      <c r="C81" s="57" t="s">
        <v>348</v>
      </c>
      <c r="D81" s="230"/>
      <c r="F81" s="230"/>
      <c r="G81" s="230"/>
      <c r="H81" s="230"/>
      <c r="I81" s="231">
        <f>SUM(I77:I79)</f>
        <v>-1650</v>
      </c>
      <c r="J81" s="226"/>
      <c r="K81" s="230"/>
    </row>
    <row r="82" spans="1:11" ht="15.75">
      <c r="A82" s="152"/>
      <c r="B82" s="153"/>
      <c r="K82" s="76"/>
    </row>
    <row r="83" spans="6:7" ht="9.75" customHeight="1">
      <c r="F83" s="76"/>
      <c r="G83" s="76"/>
    </row>
    <row r="84" spans="3:11" ht="15.75">
      <c r="C84" s="225" t="s">
        <v>53</v>
      </c>
      <c r="I84" s="76"/>
      <c r="K84" s="76"/>
    </row>
    <row r="85" spans="9:11" ht="15">
      <c r="I85" s="76"/>
      <c r="K85" s="232"/>
    </row>
    <row r="86" spans="3:11" ht="15.75">
      <c r="C86" s="57" t="s">
        <v>295</v>
      </c>
      <c r="D86" s="227"/>
      <c r="F86" s="228">
        <v>68786</v>
      </c>
      <c r="G86" s="228">
        <v>798</v>
      </c>
      <c r="H86" s="208"/>
      <c r="I86" s="208">
        <v>69584</v>
      </c>
      <c r="K86" s="84"/>
    </row>
    <row r="87" spans="3:11" ht="15.75">
      <c r="C87" s="57" t="s">
        <v>296</v>
      </c>
      <c r="D87" s="227"/>
      <c r="F87" s="229">
        <v>2380</v>
      </c>
      <c r="G87" s="229">
        <v>920</v>
      </c>
      <c r="H87" s="229">
        <v>-3300</v>
      </c>
      <c r="I87" s="279">
        <v>0</v>
      </c>
      <c r="K87" s="224"/>
    </row>
    <row r="88" spans="3:11" ht="18" customHeight="1">
      <c r="C88" s="164" t="s">
        <v>300</v>
      </c>
      <c r="D88" s="233"/>
      <c r="E88" s="164"/>
      <c r="F88" s="228">
        <f>SUM(F86:F87)</f>
        <v>71166</v>
      </c>
      <c r="G88" s="228">
        <f>SUM(G86:G87)</f>
        <v>1718</v>
      </c>
      <c r="H88" s="228">
        <f>SUM(H86:H87)</f>
        <v>-3300</v>
      </c>
      <c r="I88" s="228">
        <f>SUM(I86:I87)</f>
        <v>69584</v>
      </c>
      <c r="K88" s="76"/>
    </row>
    <row r="89" spans="4:11" ht="12" customHeight="1">
      <c r="D89" s="230"/>
      <c r="F89" s="228"/>
      <c r="G89" s="228"/>
      <c r="H89" s="208"/>
      <c r="I89" s="208"/>
      <c r="K89" s="76"/>
    </row>
    <row r="90" spans="3:11" ht="15">
      <c r="C90" s="57" t="s">
        <v>297</v>
      </c>
      <c r="D90" s="230"/>
      <c r="F90" s="228">
        <f>652-30</f>
        <v>622</v>
      </c>
      <c r="G90" s="228">
        <v>32</v>
      </c>
      <c r="H90" s="208">
        <v>-12207</v>
      </c>
      <c r="I90" s="208">
        <f>SUM(F90:H90)</f>
        <v>-11553</v>
      </c>
      <c r="J90" s="226"/>
      <c r="K90" s="194"/>
    </row>
    <row r="91" spans="3:11" ht="15.75" customHeight="1">
      <c r="C91" s="57" t="s">
        <v>298</v>
      </c>
      <c r="D91" s="230"/>
      <c r="F91" s="230"/>
      <c r="G91" s="230"/>
      <c r="H91" s="230"/>
      <c r="I91" s="230">
        <v>-1417</v>
      </c>
      <c r="K91" s="230"/>
    </row>
    <row r="92" spans="3:11" ht="15.75" customHeight="1">
      <c r="C92" s="57" t="s">
        <v>299</v>
      </c>
      <c r="D92" s="230"/>
      <c r="F92" s="230"/>
      <c r="G92" s="230"/>
      <c r="H92" s="230"/>
      <c r="I92" s="230">
        <v>248</v>
      </c>
      <c r="K92" s="230"/>
    </row>
    <row r="93" spans="4:11" ht="12" customHeight="1">
      <c r="D93" s="230"/>
      <c r="F93" s="230"/>
      <c r="G93" s="230"/>
      <c r="H93" s="230"/>
      <c r="I93" s="68"/>
      <c r="K93" s="230"/>
    </row>
    <row r="94" spans="3:11" ht="18" customHeight="1" thickBot="1">
      <c r="C94" s="57" t="s">
        <v>287</v>
      </c>
      <c r="D94" s="230"/>
      <c r="F94" s="230"/>
      <c r="G94" s="230"/>
      <c r="H94" s="230"/>
      <c r="I94" s="231">
        <f>SUM(I90:I93)</f>
        <v>-12722</v>
      </c>
      <c r="J94" s="226"/>
      <c r="K94" s="230"/>
    </row>
    <row r="95" spans="4:11" ht="17.25" customHeight="1">
      <c r="D95" s="230"/>
      <c r="F95" s="230"/>
      <c r="G95" s="230"/>
      <c r="H95" s="230"/>
      <c r="I95" s="230"/>
      <c r="J95" s="230"/>
      <c r="K95" s="230"/>
    </row>
    <row r="96" spans="1:12" ht="15.75">
      <c r="A96" s="152">
        <v>10</v>
      </c>
      <c r="B96" s="153" t="s">
        <v>301</v>
      </c>
      <c r="D96" s="234"/>
      <c r="E96" s="234"/>
      <c r="G96" s="234"/>
      <c r="H96" s="234"/>
      <c r="I96" s="234"/>
      <c r="K96" s="230"/>
      <c r="L96" s="230"/>
    </row>
    <row r="97" spans="11:12" ht="9.75" customHeight="1">
      <c r="K97" s="230"/>
      <c r="L97" s="230"/>
    </row>
    <row r="98" spans="2:10" ht="32.25" customHeight="1">
      <c r="B98" s="306" t="s">
        <v>54</v>
      </c>
      <c r="C98" s="306"/>
      <c r="D98" s="306"/>
      <c r="E98" s="306"/>
      <c r="F98" s="306"/>
      <c r="G98" s="306"/>
      <c r="H98" s="306"/>
      <c r="I98" s="306"/>
      <c r="J98" s="176"/>
    </row>
    <row r="99" spans="2:10" ht="32.25" customHeight="1">
      <c r="B99" s="155"/>
      <c r="C99" s="155"/>
      <c r="D99" s="155"/>
      <c r="E99" s="155"/>
      <c r="F99" s="155"/>
      <c r="G99" s="155"/>
      <c r="H99" s="155"/>
      <c r="I99" s="155"/>
      <c r="J99" s="176"/>
    </row>
    <row r="100" spans="3:9" ht="37.5" customHeight="1">
      <c r="C100" s="155"/>
      <c r="D100" s="155"/>
      <c r="E100" s="49">
        <v>7</v>
      </c>
      <c r="G100" s="155"/>
      <c r="H100" s="155"/>
      <c r="I100" s="155"/>
    </row>
    <row r="101" spans="2:10" ht="11.25" customHeight="1">
      <c r="B101" s="155"/>
      <c r="C101" s="155"/>
      <c r="D101" s="155"/>
      <c r="E101" s="155"/>
      <c r="F101" s="155"/>
      <c r="G101" s="155"/>
      <c r="H101" s="155"/>
      <c r="I101" s="155"/>
      <c r="J101" s="176"/>
    </row>
    <row r="102" spans="1:2" ht="15.75">
      <c r="A102" s="152">
        <v>11</v>
      </c>
      <c r="B102" s="153" t="s">
        <v>302</v>
      </c>
    </row>
    <row r="103" spans="2:10" ht="9.75" customHeight="1">
      <c r="B103" s="158"/>
      <c r="C103" s="158"/>
      <c r="D103" s="158"/>
      <c r="E103" s="158"/>
      <c r="F103" s="158"/>
      <c r="G103" s="158"/>
      <c r="H103" s="158"/>
      <c r="I103" s="158"/>
      <c r="J103" s="158"/>
    </row>
    <row r="104" spans="2:9" ht="30" customHeight="1">
      <c r="B104" s="311" t="s">
        <v>55</v>
      </c>
      <c r="C104" s="311"/>
      <c r="D104" s="311"/>
      <c r="E104" s="311"/>
      <c r="F104" s="311"/>
      <c r="G104" s="311"/>
      <c r="H104" s="311"/>
      <c r="I104" s="311"/>
    </row>
    <row r="105" spans="3:9" ht="15.75" customHeight="1">
      <c r="C105" s="155"/>
      <c r="D105" s="155"/>
      <c r="E105" s="155"/>
      <c r="F105" s="155"/>
      <c r="G105" s="155"/>
      <c r="H105" s="155"/>
      <c r="I105" s="155"/>
    </row>
    <row r="106" spans="1:2" ht="15.75">
      <c r="A106" s="152">
        <v>12</v>
      </c>
      <c r="B106" s="153" t="s">
        <v>303</v>
      </c>
    </row>
    <row r="107" ht="9.75" customHeight="1"/>
    <row r="108" spans="2:9" ht="30" customHeight="1">
      <c r="B108" s="311" t="s">
        <v>56</v>
      </c>
      <c r="C108" s="311"/>
      <c r="D108" s="311"/>
      <c r="E108" s="311"/>
      <c r="F108" s="311"/>
      <c r="G108" s="311"/>
      <c r="H108" s="311"/>
      <c r="I108" s="311"/>
    </row>
    <row r="109" spans="3:10" ht="27.75" customHeight="1">
      <c r="C109" s="217"/>
      <c r="D109" s="217"/>
      <c r="E109" s="86"/>
      <c r="F109" s="217"/>
      <c r="G109" s="217"/>
      <c r="H109" s="217"/>
      <c r="I109" s="217"/>
      <c r="J109" s="176"/>
    </row>
    <row r="110" spans="1:5" ht="15.75">
      <c r="A110" s="152">
        <v>13</v>
      </c>
      <c r="B110" s="153" t="s">
        <v>304</v>
      </c>
      <c r="C110" s="78"/>
      <c r="D110" s="78"/>
      <c r="E110" s="236"/>
    </row>
    <row r="111" ht="9.75" customHeight="1"/>
    <row r="112" spans="2:10" ht="40.5" customHeight="1">
      <c r="B112" s="314" t="s">
        <v>341</v>
      </c>
      <c r="C112" s="314"/>
      <c r="D112" s="314"/>
      <c r="E112" s="314"/>
      <c r="F112" s="314"/>
      <c r="G112" s="314"/>
      <c r="H112" s="314"/>
      <c r="I112" s="314"/>
      <c r="J112" s="293"/>
    </row>
    <row r="113" spans="2:10" ht="45.75" customHeight="1">
      <c r="B113" s="314" t="s">
        <v>342</v>
      </c>
      <c r="C113" s="314"/>
      <c r="D113" s="314"/>
      <c r="E113" s="314"/>
      <c r="F113" s="314"/>
      <c r="G113" s="314"/>
      <c r="H113" s="314"/>
      <c r="I113" s="314"/>
      <c r="J113" s="293"/>
    </row>
    <row r="114" spans="2:10" ht="45" customHeight="1">
      <c r="B114" s="314" t="s">
        <v>349</v>
      </c>
      <c r="C114" s="314"/>
      <c r="D114" s="314"/>
      <c r="E114" s="314"/>
      <c r="F114" s="314"/>
      <c r="G114" s="314"/>
      <c r="H114" s="314"/>
      <c r="I114" s="314"/>
      <c r="J114" s="293"/>
    </row>
    <row r="115" spans="2:10" ht="40.5" customHeight="1">
      <c r="B115" s="314" t="s">
        <v>343</v>
      </c>
      <c r="C115" s="314"/>
      <c r="D115" s="314"/>
      <c r="E115" s="314"/>
      <c r="F115" s="314"/>
      <c r="G115" s="314"/>
      <c r="H115" s="314"/>
      <c r="I115" s="314"/>
      <c r="J115" s="293"/>
    </row>
    <row r="116" spans="2:10" ht="10.5" customHeight="1">
      <c r="B116" s="292"/>
      <c r="C116" s="292"/>
      <c r="D116" s="292"/>
      <c r="E116" s="292"/>
      <c r="F116" s="292"/>
      <c r="G116" s="292"/>
      <c r="H116" s="292"/>
      <c r="I116" s="292"/>
      <c r="J116" s="293"/>
    </row>
    <row r="117" spans="2:10" ht="15" customHeight="1">
      <c r="B117" s="310" t="s">
        <v>305</v>
      </c>
      <c r="C117" s="310"/>
      <c r="D117" s="310"/>
      <c r="E117" s="310"/>
      <c r="F117" s="310"/>
      <c r="G117" s="310"/>
      <c r="H117" s="310"/>
      <c r="I117" s="310"/>
      <c r="J117" s="155"/>
    </row>
    <row r="118" spans="2:10" ht="18" customHeight="1">
      <c r="B118" s="217"/>
      <c r="C118" s="217"/>
      <c r="D118" s="217" t="s">
        <v>306</v>
      </c>
      <c r="E118" s="217"/>
      <c r="G118" s="217"/>
      <c r="H118" s="217"/>
      <c r="I118" s="217"/>
      <c r="J118" s="155"/>
    </row>
    <row r="119" spans="1:3" ht="15.75">
      <c r="A119" s="152">
        <v>14</v>
      </c>
      <c r="B119" s="153" t="s">
        <v>307</v>
      </c>
      <c r="C119" s="153"/>
    </row>
    <row r="120" ht="9.75" customHeight="1"/>
    <row r="121" spans="2:10" ht="17.25" customHeight="1">
      <c r="B121" s="237" t="s">
        <v>308</v>
      </c>
      <c r="C121" s="237"/>
      <c r="D121" s="237"/>
      <c r="E121" s="237"/>
      <c r="F121" s="237"/>
      <c r="G121" s="237"/>
      <c r="H121" s="237"/>
      <c r="I121" s="237"/>
      <c r="J121" s="237"/>
    </row>
    <row r="122" spans="2:10" ht="17.25" customHeight="1">
      <c r="B122" s="237"/>
      <c r="C122" s="237"/>
      <c r="D122" s="237"/>
      <c r="E122" s="237"/>
      <c r="F122" s="237"/>
      <c r="G122" s="237"/>
      <c r="H122" s="237"/>
      <c r="I122" s="237"/>
      <c r="J122" s="237"/>
    </row>
    <row r="123" spans="2:10" ht="17.25" customHeight="1">
      <c r="B123" s="237"/>
      <c r="C123" s="237"/>
      <c r="D123" s="237"/>
      <c r="E123" s="237"/>
      <c r="F123" s="237"/>
      <c r="G123" s="237"/>
      <c r="H123" s="237"/>
      <c r="I123" s="237"/>
      <c r="J123" s="237"/>
    </row>
    <row r="124" spans="2:10" ht="17.25" customHeight="1">
      <c r="B124" s="237"/>
      <c r="C124" s="237"/>
      <c r="D124" s="237"/>
      <c r="E124" s="237"/>
      <c r="F124" s="237"/>
      <c r="G124" s="237"/>
      <c r="H124" s="237"/>
      <c r="I124" s="237"/>
      <c r="J124" s="237"/>
    </row>
    <row r="125" spans="2:10" ht="17.25" customHeight="1">
      <c r="B125" s="237"/>
      <c r="C125" s="237"/>
      <c r="D125" s="237"/>
      <c r="E125" s="237"/>
      <c r="F125" s="237"/>
      <c r="G125" s="237"/>
      <c r="H125" s="237"/>
      <c r="I125" s="237"/>
      <c r="J125" s="237"/>
    </row>
    <row r="126" spans="2:10" ht="17.25" customHeight="1">
      <c r="B126" s="237"/>
      <c r="C126" s="237"/>
      <c r="D126" s="237"/>
      <c r="E126" s="237"/>
      <c r="F126" s="237"/>
      <c r="G126" s="237"/>
      <c r="H126" s="237"/>
      <c r="I126" s="237"/>
      <c r="J126" s="237"/>
    </row>
    <row r="127" spans="2:10" ht="17.25" customHeight="1">
      <c r="B127" s="237"/>
      <c r="C127" s="237"/>
      <c r="D127" s="237"/>
      <c r="E127" s="237"/>
      <c r="F127" s="237"/>
      <c r="G127" s="237"/>
      <c r="H127" s="237"/>
      <c r="I127" s="237"/>
      <c r="J127" s="237"/>
    </row>
    <row r="128" spans="2:10" ht="17.25" customHeight="1">
      <c r="B128" s="237"/>
      <c r="C128" s="237"/>
      <c r="D128" s="237"/>
      <c r="E128" s="237"/>
      <c r="F128" s="237"/>
      <c r="G128" s="237"/>
      <c r="H128" s="237"/>
      <c r="I128" s="237"/>
      <c r="J128" s="237"/>
    </row>
    <row r="129" spans="2:10" ht="17.25" customHeight="1">
      <c r="B129" s="237"/>
      <c r="C129" s="237"/>
      <c r="D129" s="237"/>
      <c r="E129" s="237"/>
      <c r="F129" s="237"/>
      <c r="G129" s="237"/>
      <c r="H129" s="237"/>
      <c r="I129" s="237"/>
      <c r="J129" s="237"/>
    </row>
    <row r="130" spans="2:10" ht="17.25" customHeight="1">
      <c r="B130" s="237"/>
      <c r="C130" s="237"/>
      <c r="D130" s="237"/>
      <c r="E130" s="237"/>
      <c r="F130" s="237"/>
      <c r="G130" s="237"/>
      <c r="H130" s="237"/>
      <c r="I130" s="237"/>
      <c r="J130" s="237"/>
    </row>
    <row r="131" spans="2:10" ht="17.25" customHeight="1">
      <c r="B131" s="237"/>
      <c r="C131" s="237"/>
      <c r="D131" s="237"/>
      <c r="E131" s="237"/>
      <c r="F131" s="237"/>
      <c r="G131" s="237"/>
      <c r="H131" s="237"/>
      <c r="I131" s="237"/>
      <c r="J131" s="237"/>
    </row>
    <row r="132" spans="2:10" ht="17.25" customHeight="1">
      <c r="B132" s="237"/>
      <c r="C132" s="237"/>
      <c r="D132" s="237"/>
      <c r="E132" s="237"/>
      <c r="F132" s="237"/>
      <c r="G132" s="237"/>
      <c r="H132" s="237"/>
      <c r="I132" s="237"/>
      <c r="J132" s="237"/>
    </row>
    <row r="133" spans="2:10" ht="17.25" customHeight="1">
      <c r="B133" s="237"/>
      <c r="C133" s="237"/>
      <c r="D133" s="237"/>
      <c r="E133" s="237"/>
      <c r="F133" s="237"/>
      <c r="G133" s="237"/>
      <c r="H133" s="237"/>
      <c r="I133" s="237"/>
      <c r="J133" s="237"/>
    </row>
    <row r="134" spans="2:10" ht="17.25" customHeight="1">
      <c r="B134" s="237"/>
      <c r="C134" s="237"/>
      <c r="D134" s="237"/>
      <c r="E134" s="237"/>
      <c r="F134" s="237"/>
      <c r="G134" s="237"/>
      <c r="H134" s="237"/>
      <c r="I134" s="237"/>
      <c r="J134" s="237"/>
    </row>
    <row r="135" spans="2:10" ht="17.25" customHeight="1">
      <c r="B135" s="237"/>
      <c r="C135" s="237"/>
      <c r="D135" s="237"/>
      <c r="E135" s="237"/>
      <c r="F135" s="237"/>
      <c r="G135" s="237"/>
      <c r="H135" s="237"/>
      <c r="I135" s="237"/>
      <c r="J135" s="237"/>
    </row>
    <row r="136" spans="2:10" ht="17.25" customHeight="1">
      <c r="B136" s="237"/>
      <c r="C136" s="237"/>
      <c r="D136" s="237"/>
      <c r="E136" s="237"/>
      <c r="F136" s="237"/>
      <c r="G136" s="237"/>
      <c r="H136" s="237"/>
      <c r="I136" s="237"/>
      <c r="J136" s="237"/>
    </row>
    <row r="137" spans="2:10" ht="17.25" customHeight="1">
      <c r="B137" s="237"/>
      <c r="C137" s="237"/>
      <c r="D137" s="237"/>
      <c r="E137" s="237"/>
      <c r="F137" s="237"/>
      <c r="G137" s="237"/>
      <c r="H137" s="237"/>
      <c r="I137" s="237"/>
      <c r="J137" s="237"/>
    </row>
    <row r="138" spans="2:10" ht="17.25" customHeight="1">
      <c r="B138" s="237"/>
      <c r="C138" s="237"/>
      <c r="D138" s="237"/>
      <c r="E138" s="237"/>
      <c r="F138" s="237"/>
      <c r="G138" s="237"/>
      <c r="H138" s="237"/>
      <c r="I138" s="237"/>
      <c r="J138" s="237"/>
    </row>
    <row r="139" spans="2:10" ht="17.25" customHeight="1">
      <c r="B139" s="237"/>
      <c r="C139" s="237"/>
      <c r="D139" s="237"/>
      <c r="E139" s="237"/>
      <c r="F139" s="237"/>
      <c r="G139" s="237"/>
      <c r="H139" s="237"/>
      <c r="I139" s="237"/>
      <c r="J139" s="237"/>
    </row>
    <row r="140" spans="2:10" ht="17.25" customHeight="1">
      <c r="B140" s="237"/>
      <c r="C140" s="237"/>
      <c r="D140" s="237"/>
      <c r="E140" s="237"/>
      <c r="F140" s="237"/>
      <c r="G140" s="237"/>
      <c r="H140" s="237"/>
      <c r="I140" s="237"/>
      <c r="J140" s="237"/>
    </row>
    <row r="141" spans="2:10" ht="17.25" customHeight="1">
      <c r="B141" s="237"/>
      <c r="C141" s="237"/>
      <c r="D141" s="237"/>
      <c r="E141" s="237"/>
      <c r="F141" s="237"/>
      <c r="G141" s="237"/>
      <c r="H141" s="237"/>
      <c r="I141" s="237"/>
      <c r="J141" s="237"/>
    </row>
    <row r="142" spans="2:10" ht="17.25" customHeight="1">
      <c r="B142" s="237"/>
      <c r="C142" s="237"/>
      <c r="D142" s="237"/>
      <c r="E142" s="237"/>
      <c r="F142" s="237"/>
      <c r="G142" s="237"/>
      <c r="H142" s="237"/>
      <c r="I142" s="237"/>
      <c r="J142" s="237"/>
    </row>
    <row r="143" spans="2:10" ht="17.25" customHeight="1">
      <c r="B143" s="237"/>
      <c r="C143" s="237"/>
      <c r="D143" s="237"/>
      <c r="E143" s="237"/>
      <c r="F143" s="237"/>
      <c r="G143" s="237"/>
      <c r="H143" s="237"/>
      <c r="I143" s="237"/>
      <c r="J143" s="237"/>
    </row>
    <row r="144" spans="2:10" ht="17.25" customHeight="1">
      <c r="B144" s="237"/>
      <c r="C144" s="237"/>
      <c r="D144" s="237"/>
      <c r="E144" s="237"/>
      <c r="F144" s="237"/>
      <c r="G144" s="237"/>
      <c r="H144" s="237"/>
      <c r="I144" s="237"/>
      <c r="J144" s="237"/>
    </row>
    <row r="145" spans="2:10" ht="17.25" customHeight="1">
      <c r="B145" s="237"/>
      <c r="C145" s="237"/>
      <c r="D145" s="237"/>
      <c r="E145" s="237"/>
      <c r="F145" s="237"/>
      <c r="G145" s="237"/>
      <c r="H145" s="237"/>
      <c r="I145" s="237"/>
      <c r="J145" s="237"/>
    </row>
    <row r="146" spans="2:10" ht="17.25" customHeight="1">
      <c r="B146" s="237"/>
      <c r="C146" s="237"/>
      <c r="D146" s="237"/>
      <c r="E146" s="237"/>
      <c r="F146" s="237"/>
      <c r="G146" s="237"/>
      <c r="H146" s="237"/>
      <c r="I146" s="237"/>
      <c r="J146" s="237"/>
    </row>
    <row r="147" spans="2:10" ht="17.25" customHeight="1">
      <c r="B147" s="237"/>
      <c r="C147" s="237"/>
      <c r="D147" s="237"/>
      <c r="E147" s="237"/>
      <c r="F147" s="237"/>
      <c r="G147" s="237"/>
      <c r="H147" s="237"/>
      <c r="I147" s="237"/>
      <c r="J147" s="237"/>
    </row>
    <row r="148" spans="2:10" ht="48.75" customHeight="1">
      <c r="B148" s="237"/>
      <c r="C148" s="237"/>
      <c r="D148" s="237"/>
      <c r="E148" s="47">
        <v>8</v>
      </c>
      <c r="F148" s="237"/>
      <c r="G148" s="237"/>
      <c r="H148" s="237"/>
      <c r="I148" s="237"/>
      <c r="J148" s="237"/>
    </row>
    <row r="149" spans="2:10" ht="17.25" customHeight="1">
      <c r="B149" s="237"/>
      <c r="C149" s="237"/>
      <c r="D149" s="237"/>
      <c r="E149" s="237"/>
      <c r="F149" s="237"/>
      <c r="G149" s="237"/>
      <c r="H149" s="237"/>
      <c r="I149" s="237"/>
      <c r="J149" s="237"/>
    </row>
    <row r="150" spans="2:10" ht="17.25" customHeight="1">
      <c r="B150" s="237"/>
      <c r="C150" s="237"/>
      <c r="D150" s="237"/>
      <c r="E150" s="237"/>
      <c r="F150" s="237"/>
      <c r="G150" s="237"/>
      <c r="H150" s="237"/>
      <c r="I150" s="237"/>
      <c r="J150" s="237"/>
    </row>
    <row r="151" spans="2:10" ht="17.25" customHeight="1">
      <c r="B151" s="237"/>
      <c r="C151" s="237"/>
      <c r="D151" s="237"/>
      <c r="E151" s="237"/>
      <c r="F151" s="237"/>
      <c r="G151" s="237"/>
      <c r="H151" s="237"/>
      <c r="I151" s="237"/>
      <c r="J151" s="237"/>
    </row>
    <row r="152" spans="2:10" ht="18" customHeight="1">
      <c r="B152" s="237"/>
      <c r="C152" s="237"/>
      <c r="D152" s="237"/>
      <c r="E152" s="237"/>
      <c r="F152" s="237"/>
      <c r="G152" s="237"/>
      <c r="H152" s="237"/>
      <c r="I152" s="237"/>
      <c r="J152" s="237"/>
    </row>
    <row r="153" spans="3:9" ht="18" customHeight="1">
      <c r="C153" s="164"/>
      <c r="G153" s="238"/>
      <c r="H153" s="238"/>
      <c r="I153" s="238"/>
    </row>
    <row r="154" spans="3:10" ht="18" customHeight="1">
      <c r="C154" s="217"/>
      <c r="D154" s="217"/>
      <c r="E154" s="86"/>
      <c r="F154" s="217"/>
      <c r="G154" s="217"/>
      <c r="H154" s="217"/>
      <c r="I154" s="217"/>
      <c r="J154" s="176"/>
    </row>
    <row r="155" ht="18" customHeight="1">
      <c r="I155" s="76"/>
    </row>
    <row r="156" ht="15">
      <c r="I156" s="76"/>
    </row>
    <row r="157" ht="15">
      <c r="C157" s="239"/>
    </row>
    <row r="346" ht="12.75" customHeight="1"/>
  </sheetData>
  <mergeCells count="23">
    <mergeCell ref="B40:I40"/>
    <mergeCell ref="B20:I20"/>
    <mergeCell ref="B8:I8"/>
    <mergeCell ref="B10:I10"/>
    <mergeCell ref="B12:I12"/>
    <mergeCell ref="B14:I14"/>
    <mergeCell ref="D22:I22"/>
    <mergeCell ref="D35:I35"/>
    <mergeCell ref="D36:I36"/>
    <mergeCell ref="D37:I37"/>
    <mergeCell ref="B57:I57"/>
    <mergeCell ref="B43:I43"/>
    <mergeCell ref="B49:I49"/>
    <mergeCell ref="B53:I53"/>
    <mergeCell ref="B117:I117"/>
    <mergeCell ref="B104:I104"/>
    <mergeCell ref="B108:I108"/>
    <mergeCell ref="B61:I61"/>
    <mergeCell ref="B98:I98"/>
    <mergeCell ref="B115:I115"/>
    <mergeCell ref="B112:I112"/>
    <mergeCell ref="B113:I113"/>
    <mergeCell ref="B114:I114"/>
  </mergeCells>
  <printOptions/>
  <pageMargins left="0.75" right="0.75" top="1" bottom="1" header="0.5" footer="0.5"/>
  <pageSetup cellComments="asDisplayed" fitToHeight="0" fitToWidth="1" horizontalDpi="600" verticalDpi="600" orientation="portrait" scale="67" r:id="rId1"/>
  <rowBreaks count="2" manualBreakCount="2">
    <brk id="45" max="8" man="1"/>
    <brk id="100" max="8" man="1"/>
  </rowBreaks>
</worksheet>
</file>

<file path=xl/worksheets/sheet3.xml><?xml version="1.0" encoding="utf-8"?>
<worksheet xmlns="http://schemas.openxmlformats.org/spreadsheetml/2006/main" xmlns:r="http://schemas.openxmlformats.org/officeDocument/2006/relationships">
  <sheetPr>
    <pageSetUpPr fitToPage="1"/>
  </sheetPr>
  <dimension ref="B2:G41"/>
  <sheetViews>
    <sheetView view="pageBreakPreview" zoomScale="75" zoomScaleNormal="75" zoomScaleSheetLayoutView="75" workbookViewId="0" topLeftCell="A1">
      <selection activeCell="F8" sqref="F8"/>
    </sheetView>
  </sheetViews>
  <sheetFormatPr defaultColWidth="9.140625" defaultRowHeight="12.75"/>
  <cols>
    <col min="1" max="1" width="2.7109375" style="1" customWidth="1"/>
    <col min="2" max="2" width="5.57421875" style="1" customWidth="1"/>
    <col min="3" max="3" width="39.00390625" style="1" customWidth="1"/>
    <col min="4" max="4" width="22.00390625" style="1" customWidth="1"/>
    <col min="5" max="5" width="26.28125" style="1" customWidth="1"/>
    <col min="6" max="6" width="57.421875" style="1" customWidth="1"/>
    <col min="7" max="7" width="1.28515625" style="1" customWidth="1"/>
    <col min="8" max="16384" width="9.140625" style="1" customWidth="1"/>
  </cols>
  <sheetData>
    <row r="2" spans="2:6" ht="12.75" customHeight="1">
      <c r="B2" s="2" t="s">
        <v>74</v>
      </c>
      <c r="C2" s="2"/>
      <c r="D2" s="2"/>
      <c r="E2" s="2"/>
      <c r="F2" s="2"/>
    </row>
    <row r="3" spans="2:6" ht="19.5" customHeight="1">
      <c r="B3" s="2" t="s">
        <v>356</v>
      </c>
      <c r="C3" s="2"/>
      <c r="D3" s="2"/>
      <c r="E3" s="2"/>
      <c r="F3" s="3"/>
    </row>
    <row r="4" spans="2:6" ht="21.75" customHeight="1">
      <c r="B4" s="4" t="s">
        <v>75</v>
      </c>
      <c r="C4" s="2" t="s">
        <v>76</v>
      </c>
      <c r="D4" s="2"/>
      <c r="E4" s="5"/>
      <c r="F4" s="5"/>
    </row>
    <row r="5" spans="2:6" ht="13.5" thickBot="1">
      <c r="B5" s="6"/>
      <c r="C5" s="6"/>
      <c r="D5" s="6"/>
      <c r="E5" s="7"/>
      <c r="F5" s="7"/>
    </row>
    <row r="6" spans="2:6" ht="13.5" thickBot="1">
      <c r="B6" s="8" t="s">
        <v>77</v>
      </c>
      <c r="C6" s="9" t="s">
        <v>78</v>
      </c>
      <c r="D6" s="9" t="s">
        <v>79</v>
      </c>
      <c r="E6" s="9" t="s">
        <v>80</v>
      </c>
      <c r="F6" s="9" t="s">
        <v>81</v>
      </c>
    </row>
    <row r="7" spans="2:6" ht="12.75">
      <c r="B7" s="10"/>
      <c r="C7" s="11"/>
      <c r="D7" s="12"/>
      <c r="E7" s="12" t="s">
        <v>82</v>
      </c>
      <c r="F7" s="13"/>
    </row>
    <row r="8" spans="2:6" ht="60.75" customHeight="1">
      <c r="B8" s="10">
        <v>1</v>
      </c>
      <c r="C8" s="14" t="s">
        <v>83</v>
      </c>
      <c r="D8" s="12" t="s">
        <v>84</v>
      </c>
      <c r="E8" s="12" t="s">
        <v>85</v>
      </c>
      <c r="F8" s="15" t="s">
        <v>358</v>
      </c>
    </row>
    <row r="9" spans="2:6" ht="12.75">
      <c r="B9" s="16"/>
      <c r="C9" s="17"/>
      <c r="D9" s="17"/>
      <c r="E9" s="17"/>
      <c r="F9" s="15"/>
    </row>
    <row r="10" spans="2:6" ht="54.75" customHeight="1">
      <c r="B10" s="10"/>
      <c r="C10" s="18" t="s">
        <v>86</v>
      </c>
      <c r="D10" s="10" t="s">
        <v>87</v>
      </c>
      <c r="E10" s="19" t="s">
        <v>88</v>
      </c>
      <c r="F10" s="20" t="s">
        <v>353</v>
      </c>
    </row>
    <row r="11" spans="2:6" ht="13.5" thickBot="1">
      <c r="B11" s="21"/>
      <c r="C11" s="22"/>
      <c r="D11" s="21"/>
      <c r="E11" s="23"/>
      <c r="F11" s="24"/>
    </row>
    <row r="12" spans="2:6" ht="12.75">
      <c r="B12" s="10"/>
      <c r="C12" s="11"/>
      <c r="D12" s="12"/>
      <c r="E12" s="12" t="s">
        <v>82</v>
      </c>
      <c r="F12" s="13"/>
    </row>
    <row r="13" spans="2:6" ht="60.75" customHeight="1">
      <c r="B13" s="10">
        <v>2</v>
      </c>
      <c r="C13" s="14" t="s">
        <v>89</v>
      </c>
      <c r="D13" s="12" t="s">
        <v>90</v>
      </c>
      <c r="E13" s="12" t="s">
        <v>85</v>
      </c>
      <c r="F13" s="15" t="s">
        <v>359</v>
      </c>
    </row>
    <row r="14" spans="2:6" ht="12.75">
      <c r="B14" s="16"/>
      <c r="C14" s="17"/>
      <c r="D14" s="17"/>
      <c r="E14" s="17"/>
      <c r="F14" s="15"/>
    </row>
    <row r="15" spans="2:6" ht="51.75" customHeight="1">
      <c r="B15" s="10"/>
      <c r="C15" s="18" t="s">
        <v>91</v>
      </c>
      <c r="D15" s="10" t="s">
        <v>92</v>
      </c>
      <c r="E15" s="10" t="s">
        <v>93</v>
      </c>
      <c r="F15" s="20" t="s">
        <v>354</v>
      </c>
    </row>
    <row r="16" spans="2:6" ht="13.5" thickBot="1">
      <c r="B16" s="21"/>
      <c r="C16" s="22"/>
      <c r="D16" s="21"/>
      <c r="E16" s="21"/>
      <c r="F16" s="24"/>
    </row>
    <row r="17" spans="2:6" ht="12.75">
      <c r="B17" s="10"/>
      <c r="C17" s="11"/>
      <c r="D17" s="12"/>
      <c r="E17" s="12" t="s">
        <v>82</v>
      </c>
      <c r="F17" s="13"/>
    </row>
    <row r="18" spans="2:6" ht="77.25" customHeight="1">
      <c r="B18" s="10">
        <v>3</v>
      </c>
      <c r="C18" s="14" t="s">
        <v>94</v>
      </c>
      <c r="D18" s="12" t="s">
        <v>95</v>
      </c>
      <c r="E18" s="12" t="s">
        <v>96</v>
      </c>
      <c r="F18" s="15" t="s">
        <v>360</v>
      </c>
    </row>
    <row r="19" spans="2:6" ht="12.75">
      <c r="B19" s="16"/>
      <c r="C19" s="17"/>
      <c r="D19" s="17"/>
      <c r="E19" s="17"/>
      <c r="F19" s="15"/>
    </row>
    <row r="20" spans="2:6" ht="25.5" customHeight="1">
      <c r="B20" s="16"/>
      <c r="C20" s="17"/>
      <c r="D20" s="17"/>
      <c r="E20" s="17"/>
      <c r="F20" s="15" t="s">
        <v>97</v>
      </c>
    </row>
    <row r="21" spans="2:6" ht="12.75">
      <c r="B21" s="16"/>
      <c r="C21" s="17"/>
      <c r="D21" s="17"/>
      <c r="E21" s="17"/>
      <c r="F21" s="15"/>
    </row>
    <row r="22" spans="2:6" ht="39" customHeight="1">
      <c r="B22" s="16"/>
      <c r="C22" s="17"/>
      <c r="D22" s="17"/>
      <c r="E22" s="17"/>
      <c r="F22" s="15" t="s">
        <v>355</v>
      </c>
    </row>
    <row r="23" spans="2:6" ht="13.5" thickBot="1">
      <c r="B23" s="25"/>
      <c r="C23" s="26"/>
      <c r="D23" s="26"/>
      <c r="E23" s="26"/>
      <c r="F23" s="27"/>
    </row>
    <row r="24" spans="2:6" ht="12.75">
      <c r="B24" s="28"/>
      <c r="C24" s="28"/>
      <c r="D24" s="28"/>
      <c r="E24" s="28"/>
      <c r="F24" s="29"/>
    </row>
    <row r="25" spans="2:6" ht="15.75" customHeight="1">
      <c r="B25" s="28"/>
      <c r="C25" s="28"/>
      <c r="D25" s="28"/>
      <c r="E25" s="28"/>
      <c r="F25" s="29"/>
    </row>
    <row r="26" spans="2:6" s="30" customFormat="1" ht="12.75" customHeight="1">
      <c r="B26" s="31" t="s">
        <v>74</v>
      </c>
      <c r="C26" s="31"/>
      <c r="D26" s="31"/>
      <c r="E26" s="31"/>
      <c r="F26" s="31"/>
    </row>
    <row r="27" spans="2:6" ht="21.75" customHeight="1">
      <c r="B27" s="2" t="s">
        <v>356</v>
      </c>
      <c r="C27" s="2"/>
      <c r="D27" s="2"/>
      <c r="E27" s="2"/>
      <c r="F27" s="3"/>
    </row>
    <row r="28" ht="10.5" customHeight="1">
      <c r="B28" s="32"/>
    </row>
    <row r="29" spans="2:7" ht="12.75">
      <c r="B29" s="33" t="s">
        <v>98</v>
      </c>
      <c r="C29" s="2" t="s">
        <v>99</v>
      </c>
      <c r="D29" s="2"/>
      <c r="E29" s="2"/>
      <c r="F29" s="2"/>
      <c r="G29" s="2"/>
    </row>
    <row r="30" spans="2:7" ht="13.5" thickBot="1">
      <c r="B30" s="34"/>
      <c r="C30" s="2"/>
      <c r="D30" s="2"/>
      <c r="E30" s="2"/>
      <c r="F30" s="2"/>
      <c r="G30" s="2"/>
    </row>
    <row r="31" spans="2:7" ht="16.5" thickBot="1">
      <c r="B31" s="35" t="s">
        <v>77</v>
      </c>
      <c r="C31" s="36" t="s">
        <v>78</v>
      </c>
      <c r="D31" s="36" t="s">
        <v>79</v>
      </c>
      <c r="E31" s="36" t="s">
        <v>80</v>
      </c>
      <c r="F31" s="36" t="s">
        <v>81</v>
      </c>
      <c r="G31" s="32"/>
    </row>
    <row r="32" spans="2:7" ht="15.75">
      <c r="B32" s="10"/>
      <c r="C32" s="11"/>
      <c r="D32" s="12"/>
      <c r="E32" s="12"/>
      <c r="F32" s="15"/>
      <c r="G32" s="37"/>
    </row>
    <row r="33" spans="2:7" ht="56.25" customHeight="1">
      <c r="B33" s="10">
        <v>1</v>
      </c>
      <c r="C33" s="14" t="s">
        <v>100</v>
      </c>
      <c r="D33" s="12" t="s">
        <v>101</v>
      </c>
      <c r="E33" s="12" t="s">
        <v>102</v>
      </c>
      <c r="F33" s="15" t="s">
        <v>103</v>
      </c>
      <c r="G33" s="37"/>
    </row>
    <row r="34" spans="2:7" ht="12" customHeight="1">
      <c r="B34" s="16"/>
      <c r="C34" s="11"/>
      <c r="D34" s="12"/>
      <c r="E34" s="12"/>
      <c r="F34" s="15"/>
      <c r="G34" s="37"/>
    </row>
    <row r="35" spans="2:7" ht="30" customHeight="1">
      <c r="B35" s="16"/>
      <c r="C35" s="17"/>
      <c r="D35" s="19" t="s">
        <v>104</v>
      </c>
      <c r="E35" s="12" t="s">
        <v>102</v>
      </c>
      <c r="F35" s="15" t="s">
        <v>105</v>
      </c>
      <c r="G35" s="37"/>
    </row>
    <row r="36" spans="2:7" ht="12" customHeight="1" thickBot="1">
      <c r="B36" s="25"/>
      <c r="C36" s="26"/>
      <c r="D36" s="23"/>
      <c r="E36" s="26"/>
      <c r="F36" s="26"/>
      <c r="G36" s="37"/>
    </row>
    <row r="37" spans="2:7" ht="25.5" customHeight="1">
      <c r="B37" s="38">
        <v>2</v>
      </c>
      <c r="C37" s="39" t="s">
        <v>106</v>
      </c>
      <c r="D37" s="38" t="s">
        <v>107</v>
      </c>
      <c r="E37" s="12" t="s">
        <v>102</v>
      </c>
      <c r="F37" s="40" t="s">
        <v>357</v>
      </c>
      <c r="G37" s="37"/>
    </row>
    <row r="38" spans="2:7" ht="12" customHeight="1" thickBot="1">
      <c r="B38" s="21"/>
      <c r="C38" s="22"/>
      <c r="D38" s="21"/>
      <c r="E38" s="26"/>
      <c r="F38" s="24"/>
      <c r="G38" s="37"/>
    </row>
    <row r="39" spans="2:7" ht="66" customHeight="1">
      <c r="B39" s="38">
        <v>3</v>
      </c>
      <c r="C39" s="39" t="s">
        <v>108</v>
      </c>
      <c r="D39" s="38" t="s">
        <v>109</v>
      </c>
      <c r="E39" s="12" t="s">
        <v>102</v>
      </c>
      <c r="F39" s="40" t="s">
        <v>110</v>
      </c>
      <c r="G39" s="37"/>
    </row>
    <row r="40" spans="2:7" ht="12" customHeight="1" thickBot="1">
      <c r="B40" s="21"/>
      <c r="C40" s="22"/>
      <c r="D40" s="21"/>
      <c r="E40" s="23"/>
      <c r="F40" s="24"/>
      <c r="G40" s="37"/>
    </row>
    <row r="41" ht="15.75">
      <c r="B41" s="32"/>
    </row>
  </sheetData>
  <printOptions/>
  <pageMargins left="0.75" right="0.75" top="1" bottom="1" header="0.5" footer="0.5"/>
  <pageSetup fitToHeight="2" fitToWidth="1" horizontalDpi="600" verticalDpi="600" orientation="landscape" scale="79" r:id="rId1"/>
</worksheet>
</file>

<file path=xl/worksheets/sheet4.xml><?xml version="1.0" encoding="utf-8"?>
<worksheet xmlns="http://schemas.openxmlformats.org/spreadsheetml/2006/main" xmlns:r="http://schemas.openxmlformats.org/officeDocument/2006/relationships">
  <sheetPr>
    <pageSetUpPr fitToPage="1"/>
  </sheetPr>
  <dimension ref="A1:E64"/>
  <sheetViews>
    <sheetView zoomScale="75" zoomScaleNormal="75" workbookViewId="0" topLeftCell="A41">
      <selection activeCell="A49" sqref="A49"/>
    </sheetView>
  </sheetViews>
  <sheetFormatPr defaultColWidth="9.140625" defaultRowHeight="12.75"/>
  <cols>
    <col min="1" max="1" width="62.28125" style="81" customWidth="1"/>
    <col min="2" max="2" width="17.28125" style="94" customWidth="1"/>
    <col min="3" max="3" width="3.7109375" style="94" customWidth="1"/>
    <col min="4" max="4" width="21.8515625" style="81" customWidth="1"/>
    <col min="5" max="5" width="6.00390625" style="81" customWidth="1"/>
    <col min="6" max="16384" width="9.140625" style="81" customWidth="1"/>
  </cols>
  <sheetData>
    <row r="1" spans="1:4" ht="15.75">
      <c r="A1" s="41" t="s">
        <v>111</v>
      </c>
      <c r="B1" s="43"/>
      <c r="C1" s="41"/>
      <c r="D1" s="43"/>
    </row>
    <row r="2" spans="1:4" ht="15.75">
      <c r="A2" s="41" t="s">
        <v>112</v>
      </c>
      <c r="B2" s="43"/>
      <c r="C2" s="41"/>
      <c r="D2" s="41"/>
    </row>
    <row r="3" spans="1:4" ht="15.75">
      <c r="A3" s="41"/>
      <c r="B3" s="43"/>
      <c r="C3" s="41"/>
      <c r="D3" s="41"/>
    </row>
    <row r="4" spans="1:4" ht="15.75">
      <c r="A4" s="43" t="s">
        <v>193</v>
      </c>
      <c r="B4" s="43"/>
      <c r="C4" s="43"/>
      <c r="D4" s="43"/>
    </row>
    <row r="5" spans="1:4" ht="15.75">
      <c r="A5" s="43" t="s">
        <v>69</v>
      </c>
      <c r="B5" s="43"/>
      <c r="C5" s="43"/>
      <c r="D5" s="43"/>
    </row>
    <row r="6" spans="1:4" ht="15.75">
      <c r="A6" s="41"/>
      <c r="B6" s="45"/>
      <c r="C6" s="45"/>
      <c r="D6" s="41"/>
    </row>
    <row r="7" spans="1:4" ht="15.75">
      <c r="A7" s="41"/>
      <c r="B7" s="45"/>
      <c r="C7" s="45"/>
      <c r="D7" s="41"/>
    </row>
    <row r="8" spans="1:4" ht="15.75">
      <c r="A8" s="41"/>
      <c r="B8" s="322" t="s">
        <v>194</v>
      </c>
      <c r="C8" s="322"/>
      <c r="D8" s="322"/>
    </row>
    <row r="9" spans="1:4" ht="51" customHeight="1">
      <c r="A9" s="133"/>
      <c r="B9" s="134" t="s">
        <v>119</v>
      </c>
      <c r="C9" s="134"/>
      <c r="D9" s="134" t="s">
        <v>195</v>
      </c>
    </row>
    <row r="10" spans="1:4" ht="15.75">
      <c r="A10" s="133"/>
      <c r="B10" s="46" t="s">
        <v>310</v>
      </c>
      <c r="D10" s="278" t="s">
        <v>3</v>
      </c>
    </row>
    <row r="11" spans="1:4" ht="15.75">
      <c r="A11" s="133"/>
      <c r="B11" s="49" t="s">
        <v>122</v>
      </c>
      <c r="C11" s="49"/>
      <c r="D11" s="46" t="s">
        <v>122</v>
      </c>
    </row>
    <row r="12" spans="1:4" ht="15.75">
      <c r="A12" s="133" t="s">
        <v>196</v>
      </c>
      <c r="B12" s="49"/>
      <c r="C12" s="49"/>
      <c r="D12" s="46"/>
    </row>
    <row r="13" spans="1:4" ht="15.75">
      <c r="A13" s="133"/>
      <c r="B13" s="135"/>
      <c r="C13" s="135"/>
      <c r="D13" s="136"/>
    </row>
    <row r="14" spans="1:4" ht="15">
      <c r="A14" s="137" t="s">
        <v>4</v>
      </c>
      <c r="B14" s="222">
        <f>'IS'!B25</f>
        <v>-1650</v>
      </c>
      <c r="C14" s="67"/>
      <c r="D14" s="222">
        <v>-12722</v>
      </c>
    </row>
    <row r="15" spans="1:4" ht="15.75" thickBot="1">
      <c r="A15" s="137" t="s">
        <v>197</v>
      </c>
      <c r="B15" s="264">
        <v>1280</v>
      </c>
      <c r="C15" s="67"/>
      <c r="D15" s="264">
        <v>15862</v>
      </c>
    </row>
    <row r="16" spans="1:4" ht="15">
      <c r="A16" s="137"/>
      <c r="B16" s="139"/>
      <c r="C16" s="67"/>
      <c r="D16" s="139"/>
    </row>
    <row r="17" spans="1:4" ht="15">
      <c r="A17" s="137" t="s">
        <v>311</v>
      </c>
      <c r="B17" s="67">
        <f>SUM(B14:B16)</f>
        <v>-370</v>
      </c>
      <c r="C17" s="67"/>
      <c r="D17" s="67">
        <f>SUM(D14:D16)</f>
        <v>3140</v>
      </c>
    </row>
    <row r="18" spans="1:4" ht="15">
      <c r="A18" s="137"/>
      <c r="B18" s="54"/>
      <c r="C18" s="67"/>
      <c r="D18" s="54"/>
    </row>
    <row r="19" spans="1:4" ht="15">
      <c r="A19" s="137" t="s">
        <v>198</v>
      </c>
      <c r="B19" s="54">
        <v>9747</v>
      </c>
      <c r="C19" s="67"/>
      <c r="D19" s="55">
        <f>17463</f>
        <v>17463</v>
      </c>
    </row>
    <row r="20" spans="1:4" ht="15">
      <c r="A20" s="137" t="s">
        <v>199</v>
      </c>
      <c r="B20" s="139">
        <v>-17961</v>
      </c>
      <c r="C20" s="67"/>
      <c r="D20" s="67">
        <f>-24332+1280-202</f>
        <v>-23254</v>
      </c>
    </row>
    <row r="21" spans="1:4" ht="15.75" thickBot="1">
      <c r="A21" s="137"/>
      <c r="B21" s="138"/>
      <c r="C21" s="67"/>
      <c r="D21" s="294"/>
    </row>
    <row r="22" spans="1:4" ht="17.25" customHeight="1">
      <c r="A22" s="137" t="s">
        <v>315</v>
      </c>
      <c r="B22" s="268">
        <f>SUM(B17:B20)</f>
        <v>-8584</v>
      </c>
      <c r="C22" s="67"/>
      <c r="D22" s="268">
        <f>SUM(D17:D20)</f>
        <v>-2651</v>
      </c>
    </row>
    <row r="23" spans="1:4" ht="21" customHeight="1">
      <c r="A23" s="137"/>
      <c r="B23" s="141"/>
      <c r="C23" s="119"/>
      <c r="D23" s="63"/>
    </row>
    <row r="24" spans="1:4" ht="15">
      <c r="A24" s="137" t="s">
        <v>312</v>
      </c>
      <c r="B24" s="54">
        <v>-901</v>
      </c>
      <c r="C24" s="67"/>
      <c r="D24" s="55">
        <v>-1280</v>
      </c>
    </row>
    <row r="25" spans="1:4" ht="15">
      <c r="A25" s="137" t="s">
        <v>313</v>
      </c>
      <c r="B25" s="139">
        <v>1785</v>
      </c>
      <c r="C25" s="67"/>
      <c r="D25" s="67">
        <v>202</v>
      </c>
    </row>
    <row r="26" spans="1:4" ht="15.75" thickBot="1">
      <c r="A26" s="137"/>
      <c r="B26" s="138"/>
      <c r="C26" s="67"/>
      <c r="D26" s="138"/>
    </row>
    <row r="27" spans="1:4" ht="17.25" customHeight="1" thickBot="1">
      <c r="A27" s="137" t="s">
        <v>314</v>
      </c>
      <c r="B27" s="140">
        <f>SUM(B22:B25)</f>
        <v>-7700</v>
      </c>
      <c r="C27" s="67"/>
      <c r="D27" s="140">
        <f>SUM(D22:D25)</f>
        <v>-3729</v>
      </c>
    </row>
    <row r="28" spans="1:4" ht="21" customHeight="1">
      <c r="A28" s="137"/>
      <c r="B28" s="141"/>
      <c r="C28" s="119"/>
      <c r="D28" s="141"/>
    </row>
    <row r="29" spans="1:4" ht="15.75">
      <c r="A29" s="133" t="s">
        <v>200</v>
      </c>
      <c r="B29" s="141"/>
      <c r="C29" s="119"/>
      <c r="D29" s="141"/>
    </row>
    <row r="30" spans="1:4" ht="15.75">
      <c r="A30" s="133"/>
      <c r="B30" s="141"/>
      <c r="C30" s="119"/>
      <c r="D30" s="141"/>
    </row>
    <row r="31" spans="1:4" ht="15">
      <c r="A31" s="142" t="s">
        <v>201</v>
      </c>
      <c r="B31" s="63">
        <v>0</v>
      </c>
      <c r="C31" s="119"/>
      <c r="D31" s="63">
        <v>-6018</v>
      </c>
    </row>
    <row r="32" spans="1:4" ht="15">
      <c r="A32" s="143" t="s">
        <v>202</v>
      </c>
      <c r="B32" s="63">
        <v>0</v>
      </c>
      <c r="C32" s="119"/>
      <c r="D32" s="63">
        <v>15763</v>
      </c>
    </row>
    <row r="33" spans="1:4" ht="15">
      <c r="A33" s="125" t="s">
        <v>347</v>
      </c>
      <c r="B33" s="63">
        <v>-47</v>
      </c>
      <c r="C33" s="119"/>
      <c r="D33" s="63">
        <v>1237</v>
      </c>
    </row>
    <row r="34" spans="1:4" ht="15">
      <c r="A34" s="137" t="s">
        <v>160</v>
      </c>
      <c r="B34" s="67">
        <v>-65</v>
      </c>
      <c r="C34" s="67"/>
      <c r="D34" s="67">
        <f>2467-248-14-1237+77</f>
        <v>1045</v>
      </c>
    </row>
    <row r="35" spans="1:4" ht="15">
      <c r="A35" s="125" t="s">
        <v>316</v>
      </c>
      <c r="B35" s="63">
        <v>415</v>
      </c>
      <c r="C35" s="119"/>
      <c r="D35" s="63">
        <v>171</v>
      </c>
    </row>
    <row r="36" spans="1:4" ht="15">
      <c r="A36" s="137" t="s">
        <v>317</v>
      </c>
      <c r="B36" s="67">
        <v>12</v>
      </c>
      <c r="C36" s="67"/>
      <c r="D36" s="67">
        <v>14</v>
      </c>
    </row>
    <row r="37" spans="1:4" ht="15.75" thickBot="1">
      <c r="A37" s="137"/>
      <c r="B37" s="138"/>
      <c r="C37" s="67"/>
      <c r="D37" s="138"/>
    </row>
    <row r="38" spans="1:4" ht="17.25" customHeight="1" thickBot="1">
      <c r="A38" s="137" t="s">
        <v>318</v>
      </c>
      <c r="B38" s="140">
        <f>SUM(B30:B36)</f>
        <v>315</v>
      </c>
      <c r="C38" s="67"/>
      <c r="D38" s="140">
        <f>SUM(D30:D36)</f>
        <v>12212</v>
      </c>
    </row>
    <row r="39" spans="1:4" ht="21" customHeight="1">
      <c r="A39" s="137"/>
      <c r="B39" s="141"/>
      <c r="C39" s="119"/>
      <c r="D39" s="141"/>
    </row>
    <row r="40" spans="1:4" ht="15.75">
      <c r="A40" s="133" t="s">
        <v>203</v>
      </c>
      <c r="B40" s="141"/>
      <c r="C40" s="119"/>
      <c r="D40" s="141"/>
    </row>
    <row r="41" spans="1:4" ht="15">
      <c r="A41" s="137"/>
      <c r="B41" s="141"/>
      <c r="C41" s="119"/>
      <c r="D41" s="141"/>
    </row>
    <row r="42" spans="1:4" ht="15">
      <c r="A42" s="137" t="s">
        <v>11</v>
      </c>
      <c r="B42" s="139">
        <v>8121</v>
      </c>
      <c r="C42" s="67"/>
      <c r="D42" s="139">
        <f>-12696+1099</f>
        <v>-11597</v>
      </c>
    </row>
    <row r="43" spans="1:4" ht="15">
      <c r="A43" s="137" t="s">
        <v>319</v>
      </c>
      <c r="B43" s="139">
        <v>-1220</v>
      </c>
      <c r="C43" s="67"/>
      <c r="D43" s="139">
        <v>-1099</v>
      </c>
    </row>
    <row r="44" spans="1:4" ht="15.75" thickBot="1">
      <c r="A44" s="137"/>
      <c r="B44" s="138"/>
      <c r="C44" s="67"/>
      <c r="D44" s="138"/>
    </row>
    <row r="45" spans="1:4" ht="17.25" customHeight="1" thickBot="1">
      <c r="A45" s="137" t="s">
        <v>320</v>
      </c>
      <c r="B45" s="140">
        <f>SUM(B42:B43)</f>
        <v>6901</v>
      </c>
      <c r="C45" s="67"/>
      <c r="D45" s="140">
        <f>SUM(D42:D43)</f>
        <v>-12696</v>
      </c>
    </row>
    <row r="46" spans="1:4" ht="15">
      <c r="A46" s="137"/>
      <c r="B46" s="54"/>
      <c r="C46" s="67"/>
      <c r="D46" s="54"/>
    </row>
    <row r="47" spans="1:4" ht="15">
      <c r="A47" s="137" t="s">
        <v>204</v>
      </c>
      <c r="B47" s="303">
        <v>-23</v>
      </c>
      <c r="C47" s="67"/>
      <c r="D47" s="303">
        <v>0</v>
      </c>
    </row>
    <row r="48" spans="1:4" ht="15">
      <c r="A48" s="137"/>
      <c r="B48" s="54"/>
      <c r="C48" s="67"/>
      <c r="D48" s="54"/>
    </row>
    <row r="49" spans="1:4" ht="15">
      <c r="A49" s="137" t="s">
        <v>352</v>
      </c>
      <c r="B49" s="55">
        <f>B27+B38+B45+B47</f>
        <v>-507</v>
      </c>
      <c r="C49" s="67"/>
      <c r="D49" s="55">
        <f>D27+D38+D45+D47</f>
        <v>-4213</v>
      </c>
    </row>
    <row r="50" spans="1:4" ht="15">
      <c r="A50" s="137"/>
      <c r="B50" s="54"/>
      <c r="C50" s="67"/>
      <c r="D50" s="54"/>
    </row>
    <row r="51" spans="1:4" ht="15">
      <c r="A51" s="137" t="s">
        <v>12</v>
      </c>
      <c r="B51" s="54">
        <v>37166</v>
      </c>
      <c r="C51" s="67"/>
      <c r="D51" s="54">
        <v>33108</v>
      </c>
    </row>
    <row r="52" spans="1:4" ht="15.75" thickBot="1">
      <c r="A52" s="137"/>
      <c r="B52" s="54"/>
      <c r="C52" s="67"/>
      <c r="D52" s="54"/>
    </row>
    <row r="53" spans="1:4" ht="17.25" customHeight="1" thickBot="1">
      <c r="A53" s="50" t="s">
        <v>346</v>
      </c>
      <c r="B53" s="144">
        <f>SUM(B49:B51)</f>
        <v>36659</v>
      </c>
      <c r="C53" s="67"/>
      <c r="D53" s="144">
        <f>SUM(D49:D51)</f>
        <v>28895</v>
      </c>
    </row>
    <row r="54" spans="1:4" ht="15.75" thickTop="1">
      <c r="A54" s="137"/>
      <c r="B54" s="145"/>
      <c r="C54" s="128"/>
      <c r="D54" s="106"/>
    </row>
    <row r="55" spans="1:4" ht="15">
      <c r="A55" s="137"/>
      <c r="B55" s="291"/>
      <c r="C55" s="128"/>
      <c r="D55" s="106"/>
    </row>
    <row r="56" spans="1:5" ht="15">
      <c r="A56" s="109" t="s">
        <v>205</v>
      </c>
      <c r="B56" s="146"/>
      <c r="C56" s="146"/>
      <c r="D56" s="146"/>
      <c r="E56" s="146"/>
    </row>
    <row r="57" spans="1:4" ht="15.75">
      <c r="A57" s="147" t="s">
        <v>206</v>
      </c>
      <c r="B57" s="148"/>
      <c r="C57" s="148"/>
      <c r="D57" s="149"/>
    </row>
    <row r="58" spans="1:4" ht="15.75">
      <c r="A58" s="147"/>
      <c r="B58" s="148"/>
      <c r="C58" s="148"/>
      <c r="D58" s="149"/>
    </row>
    <row r="59" spans="1:4" ht="15.75">
      <c r="A59" s="149"/>
      <c r="B59" s="148"/>
      <c r="C59" s="148"/>
      <c r="D59" s="149"/>
    </row>
    <row r="60" spans="1:4" ht="15.75">
      <c r="A60" s="149"/>
      <c r="B60" s="148"/>
      <c r="C60" s="148"/>
      <c r="D60" s="149"/>
    </row>
    <row r="61" spans="1:4" ht="33" customHeight="1">
      <c r="A61" s="323" t="s">
        <v>8</v>
      </c>
      <c r="B61" s="323"/>
      <c r="C61" s="323"/>
      <c r="D61" s="323"/>
    </row>
    <row r="62" ht="14.25" customHeight="1"/>
    <row r="63" ht="15.75" customHeight="1"/>
    <row r="64" ht="15.75">
      <c r="A64" s="41">
        <v>5</v>
      </c>
    </row>
  </sheetData>
  <mergeCells count="2">
    <mergeCell ref="B8:D8"/>
    <mergeCell ref="A61:D61"/>
  </mergeCells>
  <conditionalFormatting sqref="B55">
    <cfRule type="cellIs" priority="1" dxfId="0" operator="notEqual" stopIfTrue="1">
      <formula>0</formula>
    </cfRule>
  </conditionalFormatting>
  <printOptions/>
  <pageMargins left="0.75" right="0.75" top="1" bottom="1" header="0.5" footer="0.5"/>
  <pageSetup fitToHeight="1" fitToWidth="1" horizontalDpi="600" verticalDpi="600" orientation="portrait" scale="60" r:id="rId1"/>
</worksheet>
</file>

<file path=xl/worksheets/sheet5.xml><?xml version="1.0" encoding="utf-8"?>
<worksheet xmlns="http://schemas.openxmlformats.org/spreadsheetml/2006/main" xmlns:r="http://schemas.openxmlformats.org/officeDocument/2006/relationships">
  <sheetPr>
    <pageSetUpPr fitToPage="1"/>
  </sheetPr>
  <dimension ref="A1:G78"/>
  <sheetViews>
    <sheetView zoomScale="75" zoomScaleNormal="75" workbookViewId="0" topLeftCell="A50">
      <selection activeCell="D72" sqref="D72"/>
    </sheetView>
  </sheetViews>
  <sheetFormatPr defaultColWidth="9.140625" defaultRowHeight="12.75"/>
  <cols>
    <col min="1" max="1" width="63.7109375" style="50" customWidth="1"/>
    <col min="2" max="2" width="21.7109375" style="50" customWidth="1"/>
    <col min="3" max="3" width="2.7109375" style="121" customWidth="1"/>
    <col min="4" max="4" width="21.7109375" style="50" customWidth="1"/>
    <col min="5" max="5" width="9.140625" style="50" customWidth="1"/>
    <col min="6" max="6" width="10.28125" style="50" bestFit="1" customWidth="1"/>
    <col min="7" max="7" width="11.00390625" style="50" bestFit="1" customWidth="1"/>
    <col min="8" max="16384" width="9.140625" style="50" customWidth="1"/>
  </cols>
  <sheetData>
    <row r="1" spans="1:4" ht="15.75">
      <c r="A1" s="41" t="s">
        <v>111</v>
      </c>
      <c r="B1" s="43"/>
      <c r="C1" s="110"/>
      <c r="D1" s="43"/>
    </row>
    <row r="2" spans="1:4" ht="15.75">
      <c r="A2" s="41" t="s">
        <v>112</v>
      </c>
      <c r="B2" s="41"/>
      <c r="C2" s="110"/>
      <c r="D2" s="41"/>
    </row>
    <row r="3" spans="1:4" ht="8.25" customHeight="1">
      <c r="A3" s="41"/>
      <c r="B3" s="41"/>
      <c r="C3" s="110"/>
      <c r="D3" s="41"/>
    </row>
    <row r="4" spans="1:4" ht="15.75">
      <c r="A4" s="43" t="s">
        <v>152</v>
      </c>
      <c r="B4" s="43"/>
      <c r="C4" s="43"/>
      <c r="D4" s="43"/>
    </row>
    <row r="5" spans="1:4" ht="15.75">
      <c r="A5" s="41" t="s">
        <v>309</v>
      </c>
      <c r="B5" s="41"/>
      <c r="C5" s="110"/>
      <c r="D5" s="41"/>
    </row>
    <row r="6" spans="1:4" ht="15.75" customHeight="1">
      <c r="A6" s="325"/>
      <c r="B6" s="325"/>
      <c r="C6" s="110"/>
      <c r="D6" s="41"/>
    </row>
    <row r="7" spans="1:4" ht="15.75">
      <c r="A7" s="111"/>
      <c r="B7" s="112" t="s">
        <v>153</v>
      </c>
      <c r="C7" s="113"/>
      <c r="D7" s="114" t="s">
        <v>154</v>
      </c>
    </row>
    <row r="8" spans="1:4" ht="22.5" customHeight="1">
      <c r="A8" s="326"/>
      <c r="B8" s="327" t="s">
        <v>155</v>
      </c>
      <c r="C8" s="115"/>
      <c r="D8" s="327" t="s">
        <v>156</v>
      </c>
    </row>
    <row r="9" spans="1:4" ht="22.5" customHeight="1">
      <c r="A9" s="326"/>
      <c r="B9" s="327"/>
      <c r="C9" s="115"/>
      <c r="D9" s="327"/>
    </row>
    <row r="10" spans="1:4" ht="15.75">
      <c r="A10" s="111"/>
      <c r="B10" s="112" t="s">
        <v>310</v>
      </c>
      <c r="C10" s="113"/>
      <c r="D10" s="112" t="s">
        <v>121</v>
      </c>
    </row>
    <row r="11" spans="1:4" ht="15.75">
      <c r="A11" s="111"/>
      <c r="B11" s="112" t="s">
        <v>122</v>
      </c>
      <c r="C11" s="113"/>
      <c r="D11" s="112" t="s">
        <v>122</v>
      </c>
    </row>
    <row r="12" spans="1:4" ht="15.75">
      <c r="A12" s="111" t="s">
        <v>157</v>
      </c>
      <c r="B12" s="116"/>
      <c r="C12" s="117"/>
      <c r="D12" s="116"/>
    </row>
    <row r="13" spans="1:4" ht="9" customHeight="1">
      <c r="A13" s="111"/>
      <c r="B13" s="118"/>
      <c r="C13" s="119"/>
      <c r="D13" s="118"/>
    </row>
    <row r="14" spans="1:4" ht="15">
      <c r="A14" s="120" t="s">
        <v>158</v>
      </c>
      <c r="B14" s="118">
        <v>6867</v>
      </c>
      <c r="C14" s="119"/>
      <c r="D14" s="118">
        <v>7348</v>
      </c>
    </row>
    <row r="15" spans="1:4" ht="15">
      <c r="A15" s="120" t="s">
        <v>159</v>
      </c>
      <c r="B15" s="118">
        <v>2982</v>
      </c>
      <c r="C15" s="119"/>
      <c r="D15" s="118">
        <v>3111</v>
      </c>
    </row>
    <row r="16" spans="1:4" s="51" customFormat="1" ht="15">
      <c r="A16" s="121" t="s">
        <v>160</v>
      </c>
      <c r="B16" s="119">
        <v>7171</v>
      </c>
      <c r="C16" s="119"/>
      <c r="D16" s="119">
        <v>7262</v>
      </c>
    </row>
    <row r="17" spans="1:4" ht="15">
      <c r="A17" s="120" t="s">
        <v>161</v>
      </c>
      <c r="B17" s="118">
        <v>634</v>
      </c>
      <c r="C17" s="119"/>
      <c r="D17" s="118">
        <v>637</v>
      </c>
    </row>
    <row r="18" spans="1:4" ht="15">
      <c r="A18" s="120" t="s">
        <v>162</v>
      </c>
      <c r="B18" s="118">
        <v>144689</v>
      </c>
      <c r="C18" s="119"/>
      <c r="D18" s="118">
        <v>144689</v>
      </c>
    </row>
    <row r="19" spans="1:4" ht="15">
      <c r="A19" s="120" t="s">
        <v>2</v>
      </c>
      <c r="B19" s="118">
        <v>38</v>
      </c>
      <c r="C19" s="119"/>
      <c r="D19" s="118">
        <v>38</v>
      </c>
    </row>
    <row r="20" spans="1:4" ht="9" customHeight="1">
      <c r="A20" s="120"/>
      <c r="B20" s="122"/>
      <c r="C20" s="119"/>
      <c r="D20" s="122"/>
    </row>
    <row r="21" spans="1:4" ht="16.5" customHeight="1">
      <c r="A21" s="120" t="s">
        <v>163</v>
      </c>
      <c r="B21" s="123">
        <f>SUM(B14:B20)</f>
        <v>162381</v>
      </c>
      <c r="C21" s="119"/>
      <c r="D21" s="123">
        <f>SUM(D14:D20)</f>
        <v>163085</v>
      </c>
    </row>
    <row r="22" spans="1:4" ht="16.5" customHeight="1">
      <c r="A22" s="120"/>
      <c r="B22" s="118"/>
      <c r="C22" s="119"/>
      <c r="D22" s="118"/>
    </row>
    <row r="23" spans="1:4" ht="15.75">
      <c r="A23" s="41" t="s">
        <v>164</v>
      </c>
      <c r="B23" s="118"/>
      <c r="C23" s="119"/>
      <c r="D23" s="118"/>
    </row>
    <row r="24" spans="1:4" ht="8.25" customHeight="1">
      <c r="A24" s="41"/>
      <c r="B24" s="118"/>
      <c r="C24" s="119"/>
      <c r="D24" s="118"/>
    </row>
    <row r="25" spans="1:4" ht="15">
      <c r="A25" s="50" t="s">
        <v>165</v>
      </c>
      <c r="B25" s="118">
        <v>33569</v>
      </c>
      <c r="C25" s="119"/>
      <c r="D25" s="118">
        <v>30751</v>
      </c>
    </row>
    <row r="26" spans="1:4" ht="15">
      <c r="A26" s="50" t="s">
        <v>166</v>
      </c>
      <c r="B26" s="118">
        <v>89197</v>
      </c>
      <c r="C26" s="119"/>
      <c r="D26" s="118">
        <v>99087</v>
      </c>
    </row>
    <row r="27" spans="1:4" ht="15">
      <c r="A27" s="50" t="s">
        <v>167</v>
      </c>
      <c r="B27" s="118">
        <v>41299</v>
      </c>
      <c r="C27" s="119"/>
      <c r="D27" s="118">
        <v>44077</v>
      </c>
    </row>
    <row r="28" spans="1:4" ht="15">
      <c r="A28" s="50" t="s">
        <v>168</v>
      </c>
      <c r="B28" s="118">
        <v>5335</v>
      </c>
      <c r="C28" s="119"/>
      <c r="D28" s="118">
        <v>8721</v>
      </c>
    </row>
    <row r="29" spans="1:4" s="51" customFormat="1" ht="15">
      <c r="A29" s="51" t="s">
        <v>169</v>
      </c>
      <c r="B29" s="119">
        <v>3567</v>
      </c>
      <c r="C29" s="119"/>
      <c r="D29" s="119">
        <v>3179</v>
      </c>
    </row>
    <row r="30" spans="1:4" ht="15">
      <c r="A30" s="50" t="s">
        <v>170</v>
      </c>
      <c r="B30" s="118">
        <v>34500</v>
      </c>
      <c r="C30" s="119"/>
      <c r="D30" s="118">
        <v>31316</v>
      </c>
    </row>
    <row r="31" spans="1:4" ht="15">
      <c r="A31" s="50" t="s">
        <v>171</v>
      </c>
      <c r="B31" s="118">
        <v>10698</v>
      </c>
      <c r="C31" s="119"/>
      <c r="D31" s="118">
        <v>15010</v>
      </c>
    </row>
    <row r="32" ht="9" customHeight="1"/>
    <row r="33" spans="1:4" ht="17.25" customHeight="1">
      <c r="A33" s="50" t="s">
        <v>172</v>
      </c>
      <c r="B33" s="123">
        <f>SUM(B25:B32)</f>
        <v>218165</v>
      </c>
      <c r="C33" s="119"/>
      <c r="D33" s="123">
        <f>SUM(D25:D32)</f>
        <v>232141</v>
      </c>
    </row>
    <row r="34" spans="2:4" ht="15">
      <c r="B34" s="118"/>
      <c r="C34" s="119"/>
      <c r="D34" s="118"/>
    </row>
    <row r="35" spans="1:4" ht="15.75">
      <c r="A35" s="41" t="s">
        <v>173</v>
      </c>
      <c r="B35" s="118">
        <v>99160</v>
      </c>
      <c r="C35" s="119"/>
      <c r="D35" s="118">
        <v>99160</v>
      </c>
    </row>
    <row r="36" spans="2:4" ht="15">
      <c r="B36" s="122"/>
      <c r="C36" s="119"/>
      <c r="D36" s="122"/>
    </row>
    <row r="37" spans="1:4" ht="17.25" customHeight="1" thickBot="1">
      <c r="A37" s="41" t="s">
        <v>174</v>
      </c>
      <c r="B37" s="66">
        <f>SUM(B35:B36)+B33+B21</f>
        <v>479706</v>
      </c>
      <c r="C37" s="119"/>
      <c r="D37" s="66">
        <f>SUM(D35:D36)+D33+D21</f>
        <v>494386</v>
      </c>
    </row>
    <row r="38" spans="2:4" ht="15.75" thickTop="1">
      <c r="B38" s="118"/>
      <c r="C38" s="119"/>
      <c r="D38" s="118"/>
    </row>
    <row r="39" spans="1:4" ht="15.75">
      <c r="A39" s="41" t="s">
        <v>175</v>
      </c>
      <c r="B39" s="118"/>
      <c r="C39" s="119"/>
      <c r="D39" s="118"/>
    </row>
    <row r="40" spans="2:4" ht="9" customHeight="1">
      <c r="B40" s="118"/>
      <c r="C40" s="119"/>
      <c r="D40" s="118"/>
    </row>
    <row r="41" spans="1:4" ht="15.75">
      <c r="A41" s="41" t="s">
        <v>176</v>
      </c>
      <c r="B41" s="118"/>
      <c r="C41" s="119"/>
      <c r="D41" s="118"/>
    </row>
    <row r="42" spans="1:4" ht="9" customHeight="1">
      <c r="A42" s="111"/>
      <c r="B42" s="118"/>
      <c r="C42" s="119"/>
      <c r="D42" s="118"/>
    </row>
    <row r="43" spans="1:4" ht="15">
      <c r="A43" s="120" t="s">
        <v>177</v>
      </c>
      <c r="B43" s="118">
        <v>185901</v>
      </c>
      <c r="C43" s="119"/>
      <c r="D43" s="118">
        <v>185901</v>
      </c>
    </row>
    <row r="44" spans="1:5" ht="15">
      <c r="A44" s="120" t="s">
        <v>178</v>
      </c>
      <c r="B44" s="118">
        <f>Equity!D21+Equity!E21</f>
        <v>9918</v>
      </c>
      <c r="C44" s="119"/>
      <c r="D44" s="118">
        <f>14697-D45</f>
        <v>9937</v>
      </c>
      <c r="E44" s="108"/>
    </row>
    <row r="45" spans="1:4" ht="15">
      <c r="A45" s="120" t="s">
        <v>179</v>
      </c>
      <c r="B45" s="122">
        <f>Equity!F21</f>
        <v>2069</v>
      </c>
      <c r="C45" s="119"/>
      <c r="D45" s="122">
        <v>4760</v>
      </c>
    </row>
    <row r="46" spans="1:6" ht="16.5" customHeight="1">
      <c r="A46" s="120"/>
      <c r="B46" s="119">
        <f>SUM(B43:B45)</f>
        <v>197888</v>
      </c>
      <c r="C46" s="119"/>
      <c r="D46" s="119">
        <f>SUM(D43:D45)</f>
        <v>200598</v>
      </c>
      <c r="F46" s="124"/>
    </row>
    <row r="47" spans="1:4" ht="15.75">
      <c r="A47" s="111" t="s">
        <v>6</v>
      </c>
      <c r="B47" s="118">
        <f>Equity!H21</f>
        <v>9471</v>
      </c>
      <c r="C47" s="119"/>
      <c r="D47" s="118">
        <v>9278</v>
      </c>
    </row>
    <row r="48" spans="1:4" ht="9" customHeight="1">
      <c r="A48" s="111"/>
      <c r="B48" s="122"/>
      <c r="C48" s="119"/>
      <c r="D48" s="122"/>
    </row>
    <row r="49" spans="1:4" ht="16.5" customHeight="1">
      <c r="A49" s="120" t="s">
        <v>144</v>
      </c>
      <c r="B49" s="123">
        <f>SUM(B46:B48)</f>
        <v>207359</v>
      </c>
      <c r="C49" s="119"/>
      <c r="D49" s="123">
        <f>SUM(D46:D48)</f>
        <v>209876</v>
      </c>
    </row>
    <row r="50" spans="1:4" ht="15">
      <c r="A50" s="120"/>
      <c r="B50" s="118"/>
      <c r="C50" s="119"/>
      <c r="D50" s="118"/>
    </row>
    <row r="51" spans="1:4" ht="15.75">
      <c r="A51" s="41" t="s">
        <v>180</v>
      </c>
      <c r="B51" s="118"/>
      <c r="C51" s="119"/>
      <c r="D51" s="118"/>
    </row>
    <row r="52" spans="1:4" ht="9" customHeight="1">
      <c r="A52" s="111"/>
      <c r="B52" s="118"/>
      <c r="C52" s="119"/>
      <c r="D52" s="118"/>
    </row>
    <row r="53" spans="1:7" ht="15">
      <c r="A53" s="120" t="s">
        <v>181</v>
      </c>
      <c r="B53" s="118">
        <v>63299</v>
      </c>
      <c r="C53" s="119"/>
      <c r="D53" s="118">
        <v>63304</v>
      </c>
      <c r="F53" s="108"/>
      <c r="G53" s="108"/>
    </row>
    <row r="54" spans="1:7" ht="15">
      <c r="A54" s="120" t="s">
        <v>182</v>
      </c>
      <c r="B54" s="118">
        <v>49</v>
      </c>
      <c r="C54" s="119"/>
      <c r="D54" s="118">
        <v>37</v>
      </c>
      <c r="F54" s="108"/>
      <c r="G54" s="108"/>
    </row>
    <row r="55" spans="1:4" ht="15">
      <c r="A55" s="120" t="s">
        <v>183</v>
      </c>
      <c r="B55" s="118">
        <v>11816</v>
      </c>
      <c r="C55" s="119"/>
      <c r="D55" s="118">
        <v>8726</v>
      </c>
    </row>
    <row r="56" spans="1:4" ht="15">
      <c r="A56" s="120" t="s">
        <v>184</v>
      </c>
      <c r="B56" s="118">
        <v>621</v>
      </c>
      <c r="C56" s="119"/>
      <c r="D56" s="118">
        <v>621</v>
      </c>
    </row>
    <row r="57" spans="1:4" ht="9" customHeight="1">
      <c r="A57" s="120"/>
      <c r="B57" s="122"/>
      <c r="C57" s="119"/>
      <c r="D57" s="122"/>
    </row>
    <row r="58" spans="1:4" ht="16.5" customHeight="1">
      <c r="A58" s="125" t="s">
        <v>185</v>
      </c>
      <c r="B58" s="123">
        <f>SUM(B53:B57)</f>
        <v>75785</v>
      </c>
      <c r="C58" s="119"/>
      <c r="D58" s="123">
        <f>SUM(D53:D57)</f>
        <v>72688</v>
      </c>
    </row>
    <row r="59" spans="1:4" ht="15">
      <c r="A59" s="120"/>
      <c r="B59" s="118"/>
      <c r="C59" s="119"/>
      <c r="D59" s="118"/>
    </row>
    <row r="60" spans="1:4" ht="15.75">
      <c r="A60" s="41" t="s">
        <v>186</v>
      </c>
      <c r="B60" s="118"/>
      <c r="C60" s="119"/>
      <c r="D60" s="118"/>
    </row>
    <row r="61" spans="1:4" ht="9" customHeight="1">
      <c r="A61" s="111"/>
      <c r="B61" s="118"/>
      <c r="C61" s="119"/>
      <c r="D61" s="118"/>
    </row>
    <row r="62" spans="1:7" ht="15">
      <c r="A62" s="120" t="s">
        <v>181</v>
      </c>
      <c r="B62" s="118">
        <v>8284</v>
      </c>
      <c r="C62" s="119"/>
      <c r="D62" s="118">
        <v>9175</v>
      </c>
      <c r="G62" s="108"/>
    </row>
    <row r="63" spans="1:4" ht="15">
      <c r="A63" s="121" t="s">
        <v>187</v>
      </c>
      <c r="B63" s="119">
        <v>36075</v>
      </c>
      <c r="C63" s="119"/>
      <c r="D63" s="119">
        <v>43981</v>
      </c>
    </row>
    <row r="64" spans="1:4" ht="15">
      <c r="A64" s="121" t="s">
        <v>188</v>
      </c>
      <c r="B64" s="119">
        <v>42986</v>
      </c>
      <c r="C64" s="119"/>
      <c r="D64" s="119">
        <v>53052</v>
      </c>
    </row>
    <row r="65" spans="1:4" ht="15">
      <c r="A65" s="120" t="s">
        <v>183</v>
      </c>
      <c r="B65" s="118">
        <v>9785</v>
      </c>
      <c r="C65" s="119"/>
      <c r="D65" s="118">
        <v>4528</v>
      </c>
    </row>
    <row r="66" spans="1:4" ht="15">
      <c r="A66" s="120" t="s">
        <v>189</v>
      </c>
      <c r="B66" s="118">
        <v>1107</v>
      </c>
      <c r="C66" s="119"/>
      <c r="D66" s="118">
        <v>2761</v>
      </c>
    </row>
    <row r="67" spans="1:4" ht="9" customHeight="1">
      <c r="A67" s="120"/>
      <c r="B67" s="122"/>
      <c r="C67" s="119"/>
      <c r="D67" s="122"/>
    </row>
    <row r="68" spans="1:4" ht="16.5" customHeight="1">
      <c r="A68" s="125" t="s">
        <v>190</v>
      </c>
      <c r="B68" s="123">
        <f>SUM(B62:B67)</f>
        <v>98237</v>
      </c>
      <c r="C68" s="119"/>
      <c r="D68" s="123">
        <f>SUM(D62:D67)</f>
        <v>113497</v>
      </c>
    </row>
    <row r="69" spans="1:4" ht="15">
      <c r="A69" s="120"/>
      <c r="B69" s="118"/>
      <c r="C69" s="119"/>
      <c r="D69" s="118"/>
    </row>
    <row r="70" spans="1:4" ht="15.75">
      <c r="A70" s="111" t="s">
        <v>191</v>
      </c>
      <c r="B70" s="118">
        <v>98325</v>
      </c>
      <c r="C70" s="119"/>
      <c r="D70" s="118">
        <v>98325</v>
      </c>
    </row>
    <row r="71" spans="1:4" ht="15">
      <c r="A71" s="120"/>
      <c r="B71" s="122"/>
      <c r="C71" s="119"/>
      <c r="D71" s="122"/>
    </row>
    <row r="72" spans="1:4" ht="17.25" customHeight="1" thickBot="1">
      <c r="A72" s="126" t="s">
        <v>192</v>
      </c>
      <c r="B72" s="66">
        <f>B70+B68+B58+B49</f>
        <v>479706</v>
      </c>
      <c r="C72" s="119"/>
      <c r="D72" s="66">
        <f>D70+D68+D58+D49</f>
        <v>494386</v>
      </c>
    </row>
    <row r="73" spans="2:4" ht="15.75" thickTop="1">
      <c r="B73" s="127"/>
      <c r="C73" s="128"/>
      <c r="D73" s="127"/>
    </row>
    <row r="74" spans="2:4" ht="13.5" customHeight="1">
      <c r="B74" s="304"/>
      <c r="C74" s="128"/>
      <c r="D74" s="304"/>
    </row>
    <row r="75" spans="1:6" ht="29.25" customHeight="1">
      <c r="A75" s="324" t="s">
        <v>1</v>
      </c>
      <c r="B75" s="324"/>
      <c r="C75" s="324"/>
      <c r="D75" s="324"/>
      <c r="E75" s="107"/>
      <c r="F75" s="107"/>
    </row>
    <row r="76" spans="1:6" ht="12" customHeight="1">
      <c r="A76" s="129"/>
      <c r="B76" s="129"/>
      <c r="C76" s="129"/>
      <c r="D76" s="129"/>
      <c r="E76" s="107"/>
      <c r="F76" s="107"/>
    </row>
    <row r="77" spans="1:4" ht="14.25" customHeight="1">
      <c r="A77" s="130"/>
      <c r="C77" s="131"/>
      <c r="D77" s="62"/>
    </row>
    <row r="78" spans="1:4" ht="15.75">
      <c r="A78" s="62"/>
      <c r="B78" s="132">
        <v>1</v>
      </c>
      <c r="D78" s="62"/>
    </row>
  </sheetData>
  <mergeCells count="5">
    <mergeCell ref="A75:D75"/>
    <mergeCell ref="A6:B6"/>
    <mergeCell ref="A8:A9"/>
    <mergeCell ref="B8:B9"/>
    <mergeCell ref="D8:D9"/>
  </mergeCells>
  <printOptions/>
  <pageMargins left="0.75" right="0.75" top="1" bottom="1" header="0.5" footer="0.5"/>
  <pageSetup fitToHeight="1" fitToWidth="1" horizontalDpi="600" verticalDpi="600" orientation="portrait" scale="56" r:id="rId1"/>
</worksheet>
</file>

<file path=xl/worksheets/sheet6.xml><?xml version="1.0" encoding="utf-8"?>
<worksheet xmlns="http://schemas.openxmlformats.org/spreadsheetml/2006/main" xmlns:r="http://schemas.openxmlformats.org/officeDocument/2006/relationships">
  <sheetPr>
    <pageSetUpPr fitToPage="1"/>
  </sheetPr>
  <dimension ref="A1:H67"/>
  <sheetViews>
    <sheetView zoomScale="75" zoomScaleNormal="75" workbookViewId="0" topLeftCell="A17">
      <selection activeCell="B25" sqref="B25:B27"/>
    </sheetView>
  </sheetViews>
  <sheetFormatPr defaultColWidth="9.140625" defaultRowHeight="12.75"/>
  <cols>
    <col min="1" max="1" width="39.7109375" style="44" customWidth="1"/>
    <col min="2" max="2" width="17.421875" style="44" customWidth="1"/>
    <col min="3" max="3" width="22.7109375" style="78" customWidth="1"/>
    <col min="4" max="4" width="15.57421875" style="44" customWidth="1"/>
    <col min="5" max="5" width="21.8515625" style="78" customWidth="1"/>
    <col min="6" max="16384" width="9.140625" style="44" customWidth="1"/>
  </cols>
  <sheetData>
    <row r="1" spans="1:5" ht="15.75">
      <c r="A1" s="325" t="s">
        <v>111</v>
      </c>
      <c r="B1" s="325"/>
      <c r="C1" s="42"/>
      <c r="D1" s="43"/>
      <c r="E1" s="42"/>
    </row>
    <row r="2" spans="1:5" ht="15.75">
      <c r="A2" s="325" t="s">
        <v>112</v>
      </c>
      <c r="B2" s="325"/>
      <c r="C2" s="45"/>
      <c r="D2" s="41"/>
      <c r="E2" s="45"/>
    </row>
    <row r="3" spans="1:5" ht="15.75">
      <c r="A3" s="325"/>
      <c r="B3" s="325"/>
      <c r="C3" s="45"/>
      <c r="D3" s="41"/>
      <c r="E3" s="45"/>
    </row>
    <row r="4" spans="1:5" ht="15.75">
      <c r="A4" s="325" t="s">
        <v>113</v>
      </c>
      <c r="B4" s="325"/>
      <c r="C4" s="325"/>
      <c r="D4" s="325"/>
      <c r="E4" s="45"/>
    </row>
    <row r="5" spans="1:5" ht="15.75">
      <c r="A5" s="325" t="s">
        <v>69</v>
      </c>
      <c r="B5" s="325"/>
      <c r="C5" s="325"/>
      <c r="D5" s="325"/>
      <c r="E5" s="45"/>
    </row>
    <row r="6" spans="1:5" ht="15.75">
      <c r="A6" s="325" t="s">
        <v>114</v>
      </c>
      <c r="B6" s="325"/>
      <c r="C6" s="325"/>
      <c r="D6" s="41"/>
      <c r="E6" s="45"/>
    </row>
    <row r="7" spans="1:5" ht="15.75">
      <c r="A7" s="41"/>
      <c r="B7" s="325"/>
      <c r="C7" s="325"/>
      <c r="D7" s="325"/>
      <c r="E7" s="325"/>
    </row>
    <row r="8" spans="1:5" ht="15.75">
      <c r="A8" s="41"/>
      <c r="B8" s="322" t="s">
        <v>115</v>
      </c>
      <c r="C8" s="322"/>
      <c r="D8" s="322" t="s">
        <v>116</v>
      </c>
      <c r="E8" s="322"/>
    </row>
    <row r="9" spans="1:5" ht="63">
      <c r="A9" s="41"/>
      <c r="B9" s="47" t="s">
        <v>117</v>
      </c>
      <c r="C9" s="48" t="s">
        <v>118</v>
      </c>
      <c r="D9" s="47" t="s">
        <v>119</v>
      </c>
      <c r="E9" s="48" t="s">
        <v>120</v>
      </c>
    </row>
    <row r="10" spans="1:5" ht="15.75">
      <c r="A10" s="41"/>
      <c r="B10" s="46" t="s">
        <v>310</v>
      </c>
      <c r="C10" s="235" t="s">
        <v>3</v>
      </c>
      <c r="D10" s="46" t="s">
        <v>310</v>
      </c>
      <c r="E10" s="235" t="s">
        <v>3</v>
      </c>
    </row>
    <row r="11" spans="1:5" ht="15.75">
      <c r="A11" s="41"/>
      <c r="B11" s="46" t="s">
        <v>122</v>
      </c>
      <c r="C11" s="235" t="s">
        <v>122</v>
      </c>
      <c r="D11" s="46" t="s">
        <v>122</v>
      </c>
      <c r="E11" s="235" t="s">
        <v>122</v>
      </c>
    </row>
    <row r="12" spans="1:5" ht="15.75">
      <c r="A12" s="50"/>
      <c r="B12" s="51"/>
      <c r="C12" s="241"/>
      <c r="D12" s="51"/>
      <c r="E12" s="241"/>
    </row>
    <row r="13" spans="1:5" ht="15.75">
      <c r="A13" s="53" t="s">
        <v>123</v>
      </c>
      <c r="B13" s="54">
        <v>62170</v>
      </c>
      <c r="C13" s="221">
        <v>69584</v>
      </c>
      <c r="D13" s="54">
        <v>62170</v>
      </c>
      <c r="E13" s="157">
        <v>69584</v>
      </c>
    </row>
    <row r="14" spans="1:5" ht="15.75">
      <c r="A14" s="53"/>
      <c r="B14" s="56"/>
      <c r="C14" s="221"/>
      <c r="D14" s="56"/>
      <c r="E14" s="157"/>
    </row>
    <row r="15" spans="1:5" ht="15.75">
      <c r="A15" s="57" t="s">
        <v>124</v>
      </c>
      <c r="B15" s="58">
        <v>-49464</v>
      </c>
      <c r="C15" s="223">
        <v>-53369</v>
      </c>
      <c r="D15" s="58">
        <v>-49464</v>
      </c>
      <c r="E15" s="253">
        <v>-53369</v>
      </c>
    </row>
    <row r="16" spans="1:5" ht="15.75">
      <c r="A16" s="53"/>
      <c r="B16" s="59"/>
      <c r="C16" s="254"/>
      <c r="D16" s="59"/>
      <c r="E16" s="256"/>
    </row>
    <row r="17" spans="1:5" ht="15.75">
      <c r="A17" s="53" t="s">
        <v>125</v>
      </c>
      <c r="B17" s="55">
        <f>SUM(B13:B15)</f>
        <v>12706</v>
      </c>
      <c r="C17" s="257">
        <v>16215</v>
      </c>
      <c r="D17" s="55">
        <f>SUM(D13:D15)</f>
        <v>12706</v>
      </c>
      <c r="E17" s="255">
        <v>16215</v>
      </c>
    </row>
    <row r="18" spans="1:5" ht="15.75">
      <c r="A18" s="53"/>
      <c r="B18" s="56"/>
      <c r="C18" s="254"/>
      <c r="D18" s="56"/>
      <c r="E18" s="258"/>
    </row>
    <row r="19" spans="1:5" ht="15.75">
      <c r="A19" s="53" t="s">
        <v>126</v>
      </c>
      <c r="B19" s="54">
        <v>971</v>
      </c>
      <c r="C19" s="254">
        <v>506</v>
      </c>
      <c r="D19" s="54">
        <v>971</v>
      </c>
      <c r="E19" s="258">
        <v>506</v>
      </c>
    </row>
    <row r="20" spans="1:5" ht="15.75">
      <c r="A20" s="53"/>
      <c r="B20" s="56"/>
      <c r="C20" s="254"/>
      <c r="D20" s="56"/>
      <c r="E20" s="258"/>
    </row>
    <row r="21" spans="1:5" ht="15.75">
      <c r="A21" s="57" t="s">
        <v>127</v>
      </c>
      <c r="B21" s="56">
        <v>-14003</v>
      </c>
      <c r="C21" s="221">
        <v>-28026</v>
      </c>
      <c r="D21" s="56">
        <v>-14003</v>
      </c>
      <c r="E21" s="157">
        <v>-28026</v>
      </c>
    </row>
    <row r="22" spans="1:5" ht="15.75">
      <c r="A22" s="53"/>
      <c r="B22" s="56"/>
      <c r="C22" s="221"/>
      <c r="D22" s="56"/>
      <c r="E22" s="157"/>
    </row>
    <row r="23" spans="1:8" ht="15.75">
      <c r="A23" s="53" t="s">
        <v>128</v>
      </c>
      <c r="B23" s="55">
        <v>-1324</v>
      </c>
      <c r="C23" s="259">
        <v>-1417</v>
      </c>
      <c r="D23" s="55">
        <v>-1324</v>
      </c>
      <c r="E23" s="222">
        <v>-1417</v>
      </c>
      <c r="F23" s="60"/>
      <c r="G23" s="60"/>
      <c r="H23" s="60"/>
    </row>
    <row r="24" spans="1:5" ht="15.75">
      <c r="A24" s="53"/>
      <c r="B24" s="61"/>
      <c r="C24" s="260"/>
      <c r="D24" s="61"/>
      <c r="E24" s="261"/>
    </row>
    <row r="25" spans="1:5" s="64" customFormat="1" ht="18" customHeight="1">
      <c r="A25" s="62" t="s">
        <v>4</v>
      </c>
      <c r="B25" s="63">
        <f>SUM(B17:B24)</f>
        <v>-1650</v>
      </c>
      <c r="C25" s="221">
        <v>-12722</v>
      </c>
      <c r="D25" s="63">
        <f>SUM(D17:D24)</f>
        <v>-1650</v>
      </c>
      <c r="E25" s="262">
        <v>-12722</v>
      </c>
    </row>
    <row r="26" spans="1:5" ht="15.75">
      <c r="A26" s="53"/>
      <c r="B26" s="56"/>
      <c r="C26" s="221"/>
      <c r="D26" s="56"/>
      <c r="E26" s="157"/>
    </row>
    <row r="27" spans="1:5" ht="15.75">
      <c r="A27" s="53" t="s">
        <v>129</v>
      </c>
      <c r="B27" s="56">
        <v>-848</v>
      </c>
      <c r="C27" s="221">
        <v>-614</v>
      </c>
      <c r="D27" s="56">
        <v>-848</v>
      </c>
      <c r="E27" s="157">
        <v>-614</v>
      </c>
    </row>
    <row r="28" spans="1:5" ht="16.5" thickBot="1">
      <c r="A28" s="53"/>
      <c r="B28" s="65"/>
      <c r="C28" s="263"/>
      <c r="D28" s="65"/>
      <c r="E28" s="265"/>
    </row>
    <row r="29" spans="1:5" ht="17.25" customHeight="1" thickBot="1">
      <c r="A29" s="62" t="s">
        <v>5</v>
      </c>
      <c r="B29" s="66">
        <f>SUM(B25:B27)</f>
        <v>-2498</v>
      </c>
      <c r="C29" s="266">
        <v>-13336</v>
      </c>
      <c r="D29" s="66">
        <f>SUM(D25:D27)</f>
        <v>-2498</v>
      </c>
      <c r="E29" s="267">
        <v>-13336</v>
      </c>
    </row>
    <row r="30" spans="1:5" ht="16.5" thickTop="1">
      <c r="A30" s="53"/>
      <c r="B30" s="55"/>
      <c r="C30" s="257"/>
      <c r="D30" s="55"/>
      <c r="E30" s="269"/>
    </row>
    <row r="31" spans="1:5" ht="15.75">
      <c r="A31" s="53" t="s">
        <v>130</v>
      </c>
      <c r="B31" s="55"/>
      <c r="C31" s="257"/>
      <c r="D31" s="55"/>
      <c r="E31" s="255"/>
    </row>
    <row r="32" spans="1:5" ht="15.75">
      <c r="A32" s="53" t="s">
        <v>131</v>
      </c>
      <c r="B32" s="67">
        <v>-2691</v>
      </c>
      <c r="C32" s="270">
        <v>-13499</v>
      </c>
      <c r="D32" s="67">
        <v>-2691</v>
      </c>
      <c r="E32" s="271">
        <v>-13499</v>
      </c>
    </row>
    <row r="33" spans="1:5" ht="15.75">
      <c r="A33" s="53" t="s">
        <v>132</v>
      </c>
      <c r="B33" s="58">
        <v>193</v>
      </c>
      <c r="C33" s="223">
        <v>163</v>
      </c>
      <c r="D33" s="58">
        <v>193</v>
      </c>
      <c r="E33" s="253">
        <v>163</v>
      </c>
    </row>
    <row r="34" spans="1:5" s="64" customFormat="1" ht="17.25" customHeight="1" thickBot="1">
      <c r="A34" s="62" t="s">
        <v>5</v>
      </c>
      <c r="B34" s="69">
        <f>SUM(B32:B33)</f>
        <v>-2498</v>
      </c>
      <c r="C34" s="272">
        <v>-13336</v>
      </c>
      <c r="D34" s="69">
        <f>SUM(D32:D33)</f>
        <v>-2498</v>
      </c>
      <c r="E34" s="273">
        <v>-13336</v>
      </c>
    </row>
    <row r="35" spans="1:5" ht="16.5" thickTop="1">
      <c r="A35" s="53"/>
      <c r="B35" s="55"/>
      <c r="C35" s="259"/>
      <c r="D35" s="55"/>
      <c r="E35" s="222"/>
    </row>
    <row r="36" spans="1:5" ht="15.75">
      <c r="A36" s="53" t="s">
        <v>9</v>
      </c>
      <c r="B36" s="55"/>
      <c r="C36" s="274"/>
      <c r="D36" s="55"/>
      <c r="E36" s="222"/>
    </row>
    <row r="37" spans="1:5" ht="15.75">
      <c r="A37" s="53" t="s">
        <v>133</v>
      </c>
      <c r="B37" s="70">
        <v>-1.46</v>
      </c>
      <c r="C37" s="276">
        <v>-7.982819059605187</v>
      </c>
      <c r="D37" s="70">
        <v>-1.46</v>
      </c>
      <c r="E37" s="276">
        <v>-7.982819059605187</v>
      </c>
    </row>
    <row r="38" spans="1:5" ht="15.75">
      <c r="A38" s="53" t="s">
        <v>134</v>
      </c>
      <c r="B38" s="70">
        <v>0</v>
      </c>
      <c r="C38" s="275" t="s">
        <v>0</v>
      </c>
      <c r="D38" s="70">
        <v>0</v>
      </c>
      <c r="E38" s="276" t="s">
        <v>0</v>
      </c>
    </row>
    <row r="39" spans="1:5" ht="3.75" customHeight="1" thickBot="1">
      <c r="A39" s="53"/>
      <c r="B39" s="71"/>
      <c r="C39" s="220"/>
      <c r="D39" s="72"/>
      <c r="E39" s="277"/>
    </row>
    <row r="40" spans="1:5" ht="16.5" thickTop="1">
      <c r="A40" s="53"/>
      <c r="B40" s="73"/>
      <c r="C40" s="74"/>
      <c r="D40" s="73"/>
      <c r="E40" s="74"/>
    </row>
    <row r="41" spans="1:5" ht="15.75">
      <c r="A41" s="53"/>
      <c r="B41" s="75"/>
      <c r="C41" s="76"/>
      <c r="D41" s="75"/>
      <c r="E41" s="76"/>
    </row>
    <row r="42" spans="1:5" ht="35.25" customHeight="1">
      <c r="A42" s="328" t="s">
        <v>7</v>
      </c>
      <c r="B42" s="328"/>
      <c r="C42" s="328"/>
      <c r="D42" s="328"/>
      <c r="E42" s="328"/>
    </row>
    <row r="43" spans="1:5" ht="15.75">
      <c r="A43" s="77"/>
      <c r="B43" s="77"/>
      <c r="C43" s="77"/>
      <c r="D43" s="77"/>
      <c r="E43" s="77"/>
    </row>
    <row r="44" spans="1:5" ht="12" customHeight="1">
      <c r="A44" s="50"/>
      <c r="B44" s="50"/>
      <c r="C44" s="51"/>
      <c r="D44" s="50"/>
      <c r="E44" s="51"/>
    </row>
    <row r="45" spans="1:5" ht="12" customHeight="1">
      <c r="A45" s="50"/>
      <c r="B45" s="50"/>
      <c r="C45" s="51"/>
      <c r="D45" s="50"/>
      <c r="E45" s="51"/>
    </row>
    <row r="54" ht="3.75" customHeight="1"/>
    <row r="67" ht="15.75">
      <c r="C67" s="79">
        <v>2</v>
      </c>
    </row>
  </sheetData>
  <mergeCells count="11">
    <mergeCell ref="A1:B1"/>
    <mergeCell ref="A2:B2"/>
    <mergeCell ref="A3:B3"/>
    <mergeCell ref="A4:D4"/>
    <mergeCell ref="B8:C8"/>
    <mergeCell ref="D8:E8"/>
    <mergeCell ref="A42:E42"/>
    <mergeCell ref="A5:D5"/>
    <mergeCell ref="A6:C6"/>
    <mergeCell ref="B7:C7"/>
    <mergeCell ref="D7:E7"/>
  </mergeCells>
  <printOptions/>
  <pageMargins left="0.75" right="0.75" top="1" bottom="1" header="0.5" footer="0.5"/>
  <pageSetup fitToHeight="1" fitToWidth="1" horizontalDpi="600" verticalDpi="600" orientation="portrait" scale="59" r:id="rId1"/>
</worksheet>
</file>

<file path=xl/worksheets/sheet7.xml><?xml version="1.0" encoding="utf-8"?>
<worksheet xmlns="http://schemas.openxmlformats.org/spreadsheetml/2006/main" xmlns:r="http://schemas.openxmlformats.org/officeDocument/2006/relationships">
  <dimension ref="A1:J73"/>
  <sheetViews>
    <sheetView tabSelected="1" view="pageBreakPreview" zoomScale="60" zoomScaleNormal="75" workbookViewId="0" topLeftCell="B9">
      <selection activeCell="I18" sqref="I18"/>
    </sheetView>
  </sheetViews>
  <sheetFormatPr defaultColWidth="9.140625" defaultRowHeight="12.75"/>
  <cols>
    <col min="1" max="1" width="63.28125" style="81" customWidth="1"/>
    <col min="2" max="2" width="12.7109375" style="81" customWidth="1"/>
    <col min="3" max="3" width="23.57421875" style="81" customWidth="1"/>
    <col min="4" max="4" width="12.7109375" style="81" customWidth="1"/>
    <col min="5" max="5" width="13.8515625" style="81" customWidth="1"/>
    <col min="6" max="6" width="17.7109375" style="81" customWidth="1"/>
    <col min="7" max="7" width="19.7109375" style="81" customWidth="1"/>
    <col min="8" max="8" width="15.7109375" style="81" customWidth="1"/>
    <col min="9" max="9" width="14.28125" style="81" bestFit="1" customWidth="1"/>
    <col min="10" max="16384" width="9.140625" style="81" customWidth="1"/>
  </cols>
  <sheetData>
    <row r="1" spans="1:9" ht="15.75">
      <c r="A1" s="43" t="s">
        <v>111</v>
      </c>
      <c r="B1" s="43"/>
      <c r="C1" s="43"/>
      <c r="D1" s="43"/>
      <c r="E1" s="41"/>
      <c r="F1" s="43"/>
      <c r="G1" s="41"/>
      <c r="H1" s="41"/>
      <c r="I1" s="80"/>
    </row>
    <row r="2" spans="1:9" ht="15.75">
      <c r="A2" s="43" t="s">
        <v>112</v>
      </c>
      <c r="B2" s="43"/>
      <c r="C2" s="43"/>
      <c r="D2" s="41"/>
      <c r="E2" s="41"/>
      <c r="F2" s="41"/>
      <c r="G2" s="41"/>
      <c r="H2" s="41"/>
      <c r="I2" s="80"/>
    </row>
    <row r="3" spans="1:9" ht="15.75">
      <c r="A3" s="43"/>
      <c r="B3" s="43"/>
      <c r="C3" s="43"/>
      <c r="D3" s="41"/>
      <c r="E3" s="41"/>
      <c r="F3" s="41"/>
      <c r="G3" s="41"/>
      <c r="H3" s="41"/>
      <c r="I3" s="80"/>
    </row>
    <row r="4" spans="1:9" ht="15.75">
      <c r="A4" s="43" t="s">
        <v>135</v>
      </c>
      <c r="B4" s="43"/>
      <c r="C4" s="43"/>
      <c r="D4" s="43"/>
      <c r="E4" s="41"/>
      <c r="F4" s="41"/>
      <c r="G4" s="41"/>
      <c r="H4" s="41"/>
      <c r="I4" s="80"/>
    </row>
    <row r="5" spans="1:9" ht="15.75">
      <c r="A5" s="43" t="s">
        <v>69</v>
      </c>
      <c r="B5" s="43"/>
      <c r="C5" s="43"/>
      <c r="D5" s="43"/>
      <c r="E5" s="41"/>
      <c r="F5" s="41"/>
      <c r="G5" s="41"/>
      <c r="H5" s="41"/>
      <c r="I5" s="80"/>
    </row>
    <row r="6" spans="1:9" ht="15.75">
      <c r="A6" s="43" t="s">
        <v>114</v>
      </c>
      <c r="B6" s="43"/>
      <c r="C6" s="43"/>
      <c r="D6" s="43"/>
      <c r="E6" s="41"/>
      <c r="F6" s="41"/>
      <c r="G6" s="41"/>
      <c r="H6" s="41"/>
      <c r="I6" s="80"/>
    </row>
    <row r="7" spans="1:9" ht="15.75">
      <c r="A7" s="41"/>
      <c r="B7" s="41"/>
      <c r="C7" s="329" t="s">
        <v>136</v>
      </c>
      <c r="D7" s="322"/>
      <c r="E7" s="322"/>
      <c r="F7" s="46" t="s">
        <v>137</v>
      </c>
      <c r="G7" s="46"/>
      <c r="H7" s="46"/>
      <c r="I7" s="80"/>
    </row>
    <row r="8" spans="1:9" ht="80.25" customHeight="1">
      <c r="A8" s="82"/>
      <c r="B8" s="83" t="s">
        <v>138</v>
      </c>
      <c r="C8" s="83" t="s">
        <v>139</v>
      </c>
      <c r="D8" s="83" t="s">
        <v>140</v>
      </c>
      <c r="E8" s="84" t="s">
        <v>141</v>
      </c>
      <c r="F8" s="83" t="s">
        <v>142</v>
      </c>
      <c r="G8" s="83" t="s">
        <v>143</v>
      </c>
      <c r="H8" s="84" t="s">
        <v>6</v>
      </c>
      <c r="I8" s="83" t="s">
        <v>144</v>
      </c>
    </row>
    <row r="9" spans="1:9" ht="15.75">
      <c r="A9" s="41"/>
      <c r="B9" s="85" t="s">
        <v>122</v>
      </c>
      <c r="C9" s="85" t="s">
        <v>122</v>
      </c>
      <c r="D9" s="86" t="s">
        <v>145</v>
      </c>
      <c r="E9" s="85" t="s">
        <v>122</v>
      </c>
      <c r="F9" s="85" t="s">
        <v>122</v>
      </c>
      <c r="G9" s="87" t="s">
        <v>122</v>
      </c>
      <c r="H9" s="87" t="s">
        <v>122</v>
      </c>
      <c r="I9" s="87" t="s">
        <v>122</v>
      </c>
    </row>
    <row r="10" spans="1:9" ht="15.75">
      <c r="A10" s="88" t="s">
        <v>59</v>
      </c>
      <c r="B10" s="89"/>
      <c r="C10" s="89"/>
      <c r="D10" s="90"/>
      <c r="E10" s="90"/>
      <c r="F10" s="89"/>
      <c r="G10" s="91"/>
      <c r="H10" s="91"/>
      <c r="I10" s="91"/>
    </row>
    <row r="11" spans="1:9" s="94" customFormat="1" ht="15">
      <c r="A11" s="51"/>
      <c r="B11" s="71"/>
      <c r="C11" s="71"/>
      <c r="D11" s="92"/>
      <c r="E11" s="92"/>
      <c r="F11" s="71"/>
      <c r="G11" s="93"/>
      <c r="H11" s="93"/>
      <c r="I11" s="93"/>
    </row>
    <row r="12" spans="1:9" s="94" customFormat="1" ht="15">
      <c r="A12" s="51" t="s">
        <v>60</v>
      </c>
      <c r="B12" s="71">
        <v>183769</v>
      </c>
      <c r="C12" s="71">
        <v>2132</v>
      </c>
      <c r="D12" s="92">
        <v>9744</v>
      </c>
      <c r="E12" s="92">
        <v>193</v>
      </c>
      <c r="F12" s="71">
        <v>4760</v>
      </c>
      <c r="G12" s="93">
        <f>SUM(B12:F12)</f>
        <v>200598</v>
      </c>
      <c r="H12" s="93">
        <v>9278</v>
      </c>
      <c r="I12" s="93">
        <f>G12+H12</f>
        <v>209876</v>
      </c>
    </row>
    <row r="13" spans="1:9" s="94" customFormat="1" ht="12" customHeight="1">
      <c r="A13" s="51"/>
      <c r="B13" s="71"/>
      <c r="C13" s="71"/>
      <c r="D13" s="92"/>
      <c r="E13" s="92"/>
      <c r="F13" s="71"/>
      <c r="G13" s="93"/>
      <c r="H13" s="93"/>
      <c r="I13" s="93"/>
    </row>
    <row r="14" spans="1:9" s="94" customFormat="1" ht="15">
      <c r="A14" s="51" t="s">
        <v>147</v>
      </c>
      <c r="B14" s="93"/>
      <c r="C14" s="93"/>
      <c r="D14" s="95"/>
      <c r="E14" s="95"/>
      <c r="F14" s="93"/>
      <c r="G14" s="93"/>
      <c r="H14" s="93"/>
      <c r="I14" s="93"/>
    </row>
    <row r="15" spans="1:9" s="94" customFormat="1" ht="15">
      <c r="A15" s="51" t="s">
        <v>148</v>
      </c>
      <c r="B15" s="251"/>
      <c r="C15" s="251"/>
      <c r="D15" s="95"/>
      <c r="E15" s="95"/>
      <c r="F15" s="93"/>
      <c r="G15" s="93"/>
      <c r="H15" s="93"/>
      <c r="I15" s="93"/>
    </row>
    <row r="16" spans="1:9" s="94" customFormat="1" ht="15">
      <c r="A16" s="51" t="s">
        <v>10</v>
      </c>
      <c r="B16" s="95">
        <v>0</v>
      </c>
      <c r="C16" s="95">
        <v>0</v>
      </c>
      <c r="D16" s="95">
        <v>0</v>
      </c>
      <c r="E16" s="95">
        <v>-19</v>
      </c>
      <c r="F16" s="95">
        <v>0</v>
      </c>
      <c r="G16" s="93">
        <f>SUM(B16:F16)</f>
        <v>-19</v>
      </c>
      <c r="H16" s="95">
        <v>0</v>
      </c>
      <c r="I16" s="93">
        <f>G16+H16</f>
        <v>-19</v>
      </c>
    </row>
    <row r="17" spans="1:9" s="94" customFormat="1" ht="12" customHeight="1">
      <c r="A17" s="51"/>
      <c r="B17" s="93"/>
      <c r="C17" s="93"/>
      <c r="D17" s="95"/>
      <c r="E17" s="95"/>
      <c r="F17" s="93"/>
      <c r="G17" s="93"/>
      <c r="H17" s="93"/>
      <c r="I17" s="93"/>
    </row>
    <row r="18" spans="1:9" s="94" customFormat="1" ht="15">
      <c r="A18" s="51" t="s">
        <v>68</v>
      </c>
      <c r="B18" s="95">
        <v>0</v>
      </c>
      <c r="C18" s="95">
        <v>0</v>
      </c>
      <c r="D18" s="252">
        <v>0</v>
      </c>
      <c r="E18" s="95">
        <v>0</v>
      </c>
      <c r="F18" s="93">
        <f>'IS'!B32</f>
        <v>-2691</v>
      </c>
      <c r="G18" s="93">
        <f>SUM(B18:F18)</f>
        <v>-2691</v>
      </c>
      <c r="H18" s="93">
        <v>193</v>
      </c>
      <c r="I18" s="93">
        <f>G18+H18</f>
        <v>-2498</v>
      </c>
    </row>
    <row r="19" spans="1:9" s="94" customFormat="1" ht="15">
      <c r="A19" s="51"/>
      <c r="B19" s="95"/>
      <c r="C19" s="95"/>
      <c r="D19" s="252"/>
      <c r="E19" s="95"/>
      <c r="F19" s="93"/>
      <c r="G19" s="93"/>
      <c r="H19" s="93"/>
      <c r="I19" s="93"/>
    </row>
    <row r="20" spans="1:9" s="94" customFormat="1" ht="12.75" customHeight="1">
      <c r="A20" s="51"/>
      <c r="B20" s="98"/>
      <c r="C20" s="98"/>
      <c r="D20" s="99"/>
      <c r="E20" s="99"/>
      <c r="F20" s="98"/>
      <c r="G20" s="98"/>
      <c r="H20" s="98"/>
      <c r="I20" s="98"/>
    </row>
    <row r="21" spans="1:10" s="94" customFormat="1" ht="15.75" thickBot="1">
      <c r="A21" s="51" t="s">
        <v>70</v>
      </c>
      <c r="B21" s="100">
        <f>SUM(B12:B19)</f>
        <v>183769</v>
      </c>
      <c r="C21" s="100">
        <f aca="true" t="shared" si="0" ref="C21:I21">SUM(C12:C19)</f>
        <v>2132</v>
      </c>
      <c r="D21" s="100">
        <f t="shared" si="0"/>
        <v>9744</v>
      </c>
      <c r="E21" s="100">
        <f t="shared" si="0"/>
        <v>174</v>
      </c>
      <c r="F21" s="100">
        <f t="shared" si="0"/>
        <v>2069</v>
      </c>
      <c r="G21" s="100">
        <f t="shared" si="0"/>
        <v>197888</v>
      </c>
      <c r="H21" s="100">
        <f t="shared" si="0"/>
        <v>9471</v>
      </c>
      <c r="I21" s="100">
        <f t="shared" si="0"/>
        <v>207359</v>
      </c>
      <c r="J21" s="101"/>
    </row>
    <row r="22" spans="1:9" s="94" customFormat="1" ht="16.5" thickTop="1">
      <c r="A22" s="45"/>
      <c r="B22" s="102"/>
      <c r="C22" s="102"/>
      <c r="D22" s="92"/>
      <c r="E22" s="92"/>
      <c r="F22" s="71"/>
      <c r="G22" s="102"/>
      <c r="H22" s="102"/>
      <c r="I22" s="102"/>
    </row>
    <row r="23" spans="1:9" s="94" customFormat="1" ht="15.75">
      <c r="A23" s="45"/>
      <c r="B23" s="93"/>
      <c r="C23" s="93"/>
      <c r="D23" s="92"/>
      <c r="E23" s="92"/>
      <c r="F23" s="71"/>
      <c r="G23" s="93"/>
      <c r="H23" s="93"/>
      <c r="I23" s="93"/>
    </row>
    <row r="24" spans="1:9" s="94" customFormat="1" ht="15.75">
      <c r="A24" s="45"/>
      <c r="B24" s="93"/>
      <c r="C24" s="93"/>
      <c r="D24" s="92"/>
      <c r="E24" s="92"/>
      <c r="F24" s="71"/>
      <c r="G24" s="93"/>
      <c r="H24" s="93"/>
      <c r="I24" s="93"/>
    </row>
    <row r="25" spans="1:9" s="94" customFormat="1" ht="15.75">
      <c r="A25" s="45"/>
      <c r="B25" s="93"/>
      <c r="C25" s="93"/>
      <c r="D25" s="92"/>
      <c r="E25" s="92"/>
      <c r="F25" s="71"/>
      <c r="G25" s="93"/>
      <c r="H25" s="93"/>
      <c r="I25" s="93"/>
    </row>
    <row r="26" spans="1:9" s="94" customFormat="1" ht="15.75">
      <c r="A26" s="45"/>
      <c r="B26" s="93"/>
      <c r="C26" s="93"/>
      <c r="D26" s="92"/>
      <c r="E26" s="92"/>
      <c r="F26" s="71"/>
      <c r="G26" s="93"/>
      <c r="H26" s="93"/>
      <c r="I26" s="93"/>
    </row>
    <row r="27" spans="1:9" s="94" customFormat="1" ht="15.75">
      <c r="A27" s="45"/>
      <c r="B27" s="93"/>
      <c r="C27" s="93"/>
      <c r="D27" s="92"/>
      <c r="E27" s="92"/>
      <c r="F27" s="71"/>
      <c r="G27" s="93"/>
      <c r="H27" s="93"/>
      <c r="I27" s="93"/>
    </row>
    <row r="28" spans="1:9" s="94" customFormat="1" ht="15.75">
      <c r="A28" s="45"/>
      <c r="B28" s="93"/>
      <c r="C28" s="93"/>
      <c r="D28" s="92"/>
      <c r="E28" s="92"/>
      <c r="F28" s="71"/>
      <c r="G28" s="93"/>
      <c r="H28" s="93"/>
      <c r="I28" s="93"/>
    </row>
    <row r="29" spans="1:9" s="94" customFormat="1" ht="15.75">
      <c r="A29" s="45"/>
      <c r="B29" s="93"/>
      <c r="C29" s="93"/>
      <c r="D29" s="92"/>
      <c r="E29" s="92"/>
      <c r="F29" s="71"/>
      <c r="G29" s="93"/>
      <c r="H29" s="93"/>
      <c r="I29" s="93"/>
    </row>
    <row r="30" spans="1:9" s="94" customFormat="1" ht="15.75">
      <c r="A30" s="45"/>
      <c r="B30" s="93"/>
      <c r="C30" s="93"/>
      <c r="D30" s="92"/>
      <c r="E30" s="92"/>
      <c r="F30" s="71"/>
      <c r="G30" s="93"/>
      <c r="H30" s="93"/>
      <c r="I30" s="93"/>
    </row>
    <row r="31" spans="1:9" s="94" customFormat="1" ht="15.75">
      <c r="A31" s="45"/>
      <c r="B31" s="93"/>
      <c r="C31" s="93"/>
      <c r="D31" s="92"/>
      <c r="E31" s="92"/>
      <c r="F31" s="71"/>
      <c r="G31" s="93"/>
      <c r="H31" s="93"/>
      <c r="I31" s="93"/>
    </row>
    <row r="32" ht="28.5" customHeight="1">
      <c r="C32" s="41">
        <v>3</v>
      </c>
    </row>
    <row r="33" ht="6" customHeight="1"/>
    <row r="34" spans="1:9" ht="15.75">
      <c r="A34" s="43" t="s">
        <v>111</v>
      </c>
      <c r="B34" s="43"/>
      <c r="C34" s="43"/>
      <c r="D34" s="43"/>
      <c r="E34" s="41"/>
      <c r="F34" s="43"/>
      <c r="G34" s="41"/>
      <c r="H34" s="41"/>
      <c r="I34" s="80"/>
    </row>
    <row r="35" spans="1:9" ht="15.75">
      <c r="A35" s="43" t="s">
        <v>112</v>
      </c>
      <c r="B35" s="43"/>
      <c r="C35" s="43"/>
      <c r="D35" s="41"/>
      <c r="E35" s="41"/>
      <c r="F35" s="41"/>
      <c r="G35" s="41"/>
      <c r="H35" s="41"/>
      <c r="I35" s="80"/>
    </row>
    <row r="36" spans="1:9" ht="15.75">
      <c r="A36" s="43"/>
      <c r="B36" s="43"/>
      <c r="C36" s="43"/>
      <c r="D36" s="41"/>
      <c r="E36" s="41"/>
      <c r="F36" s="41"/>
      <c r="G36" s="41"/>
      <c r="H36" s="41"/>
      <c r="I36" s="80"/>
    </row>
    <row r="37" spans="1:9" ht="15.75">
      <c r="A37" s="43" t="s">
        <v>150</v>
      </c>
      <c r="B37" s="43"/>
      <c r="C37" s="43"/>
      <c r="D37" s="43"/>
      <c r="E37" s="41"/>
      <c r="F37" s="41"/>
      <c r="G37" s="41"/>
      <c r="H37" s="41"/>
      <c r="I37" s="80"/>
    </row>
    <row r="38" spans="1:9" ht="15.75">
      <c r="A38" s="43" t="s">
        <v>61</v>
      </c>
      <c r="B38" s="43"/>
      <c r="C38" s="43"/>
      <c r="D38" s="43"/>
      <c r="E38" s="41"/>
      <c r="F38" s="41"/>
      <c r="G38" s="41"/>
      <c r="H38" s="41"/>
      <c r="I38" s="80"/>
    </row>
    <row r="39" spans="1:9" ht="15.75">
      <c r="A39" s="43"/>
      <c r="B39" s="43"/>
      <c r="C39" s="43"/>
      <c r="D39" s="43"/>
      <c r="E39" s="41"/>
      <c r="F39" s="41"/>
      <c r="G39" s="41"/>
      <c r="H39" s="41"/>
      <c r="I39" s="80"/>
    </row>
    <row r="40" spans="1:9" ht="15.75">
      <c r="A40" s="41"/>
      <c r="B40" s="41"/>
      <c r="C40" s="329" t="s">
        <v>136</v>
      </c>
      <c r="D40" s="322"/>
      <c r="E40" s="322"/>
      <c r="F40" s="46" t="s">
        <v>137</v>
      </c>
      <c r="G40" s="46"/>
      <c r="H40" s="46"/>
      <c r="I40" s="80"/>
    </row>
    <row r="41" spans="1:9" ht="63.75" customHeight="1">
      <c r="A41" s="82"/>
      <c r="B41" s="83" t="s">
        <v>138</v>
      </c>
      <c r="C41" s="83" t="s">
        <v>151</v>
      </c>
      <c r="D41" s="83" t="s">
        <v>140</v>
      </c>
      <c r="E41" s="84" t="s">
        <v>141</v>
      </c>
      <c r="F41" s="83" t="s">
        <v>142</v>
      </c>
      <c r="G41" s="83" t="s">
        <v>143</v>
      </c>
      <c r="H41" s="83" t="s">
        <v>6</v>
      </c>
      <c r="I41" s="83" t="s">
        <v>144</v>
      </c>
    </row>
    <row r="42" spans="1:9" ht="15.75">
      <c r="A42" s="41"/>
      <c r="B42" s="85" t="s">
        <v>122</v>
      </c>
      <c r="C42" s="85" t="s">
        <v>122</v>
      </c>
      <c r="D42" s="86" t="s">
        <v>145</v>
      </c>
      <c r="E42" s="85" t="s">
        <v>122</v>
      </c>
      <c r="F42" s="85" t="s">
        <v>122</v>
      </c>
      <c r="G42" s="87" t="s">
        <v>122</v>
      </c>
      <c r="H42" s="87" t="s">
        <v>122</v>
      </c>
      <c r="I42" s="87" t="s">
        <v>122</v>
      </c>
    </row>
    <row r="43" spans="1:9" ht="15.75">
      <c r="A43" s="88" t="s">
        <v>71</v>
      </c>
      <c r="B43" s="89"/>
      <c r="C43" s="89"/>
      <c r="D43" s="90"/>
      <c r="E43" s="90"/>
      <c r="F43" s="89"/>
      <c r="G43" s="91"/>
      <c r="H43" s="91"/>
      <c r="I43" s="91"/>
    </row>
    <row r="44" spans="1:9" ht="15">
      <c r="A44" s="50"/>
      <c r="B44" s="89"/>
      <c r="C44" s="89"/>
      <c r="D44" s="90"/>
      <c r="E44" s="90"/>
      <c r="F44" s="89"/>
      <c r="G44" s="91"/>
      <c r="H44" s="91"/>
      <c r="I44" s="91"/>
    </row>
    <row r="45" spans="1:9" ht="15">
      <c r="A45" s="50" t="s">
        <v>146</v>
      </c>
      <c r="B45" s="89">
        <v>169102</v>
      </c>
      <c r="C45" s="92">
        <v>16799</v>
      </c>
      <c r="D45" s="89">
        <v>10156</v>
      </c>
      <c r="E45" s="90">
        <v>73</v>
      </c>
      <c r="F45" s="89">
        <v>16082</v>
      </c>
      <c r="G45" s="93">
        <f>SUM(B45:F45)</f>
        <v>212212</v>
      </c>
      <c r="H45" s="91">
        <v>11905</v>
      </c>
      <c r="I45" s="93">
        <f>SUM(G45:H45)</f>
        <v>224117</v>
      </c>
    </row>
    <row r="46" spans="1:9" ht="12" customHeight="1">
      <c r="A46" s="50"/>
      <c r="B46" s="89"/>
      <c r="C46" s="89"/>
      <c r="D46" s="89"/>
      <c r="E46" s="90"/>
      <c r="F46" s="89"/>
      <c r="G46" s="91"/>
      <c r="H46" s="91"/>
      <c r="I46" s="91"/>
    </row>
    <row r="47" spans="1:9" s="240" customFormat="1" ht="15">
      <c r="A47" s="241" t="s">
        <v>147</v>
      </c>
      <c r="B47" s="242"/>
      <c r="C47" s="242"/>
      <c r="D47" s="243"/>
      <c r="E47" s="243"/>
      <c r="F47" s="242"/>
      <c r="G47" s="245"/>
      <c r="H47" s="245"/>
      <c r="I47" s="245"/>
    </row>
    <row r="48" spans="1:9" s="240" customFormat="1" ht="15">
      <c r="A48" s="241" t="s">
        <v>62</v>
      </c>
      <c r="B48" s="244"/>
      <c r="C48" s="244"/>
      <c r="D48" s="243"/>
      <c r="E48" s="243"/>
      <c r="F48" s="242"/>
      <c r="G48" s="245"/>
      <c r="H48" s="245"/>
      <c r="I48" s="245"/>
    </row>
    <row r="49" spans="1:9" s="240" customFormat="1" ht="15">
      <c r="A49" s="241" t="s">
        <v>63</v>
      </c>
      <c r="B49" s="244"/>
      <c r="C49" s="244"/>
      <c r="D49" s="243"/>
      <c r="E49" s="243">
        <v>100</v>
      </c>
      <c r="F49" s="242"/>
      <c r="G49" s="93">
        <f>SUM(B49:F49)</f>
        <v>100</v>
      </c>
      <c r="H49" s="245"/>
      <c r="I49" s="93">
        <f>SUM(G49:H49)</f>
        <v>100</v>
      </c>
    </row>
    <row r="50" spans="1:9" s="240" customFormat="1" ht="15">
      <c r="A50" s="241"/>
      <c r="B50" s="244"/>
      <c r="C50" s="244"/>
      <c r="D50" s="243"/>
      <c r="E50" s="243"/>
      <c r="F50" s="242"/>
      <c r="G50" s="245"/>
      <c r="H50" s="245"/>
      <c r="I50" s="245"/>
    </row>
    <row r="51" spans="1:9" s="240" customFormat="1" ht="15">
      <c r="A51" s="241" t="s">
        <v>64</v>
      </c>
      <c r="B51" s="244"/>
      <c r="C51" s="244"/>
      <c r="D51" s="243"/>
      <c r="E51" s="243"/>
      <c r="F51" s="242"/>
      <c r="G51" s="245"/>
      <c r="H51" s="245">
        <v>-5078</v>
      </c>
      <c r="I51" s="93">
        <f>SUM(G51:H51)</f>
        <v>-5078</v>
      </c>
    </row>
    <row r="52" spans="1:9" s="240" customFormat="1" ht="15">
      <c r="A52" s="241" t="s">
        <v>65</v>
      </c>
      <c r="B52" s="244"/>
      <c r="C52" s="244"/>
      <c r="D52" s="243"/>
      <c r="E52" s="243"/>
      <c r="F52" s="242"/>
      <c r="G52" s="245"/>
      <c r="H52" s="245"/>
      <c r="I52" s="245"/>
    </row>
    <row r="53" spans="1:9" s="240" customFormat="1" ht="15">
      <c r="A53" s="241" t="s">
        <v>66</v>
      </c>
      <c r="B53" s="244"/>
      <c r="C53" s="244"/>
      <c r="D53" s="243"/>
      <c r="E53" s="243"/>
      <c r="F53" s="242"/>
      <c r="G53" s="245"/>
      <c r="H53" s="245"/>
      <c r="I53" s="245"/>
    </row>
    <row r="54" spans="1:9" s="240" customFormat="1" ht="15">
      <c r="A54" s="241"/>
      <c r="B54" s="244"/>
      <c r="C54" s="244"/>
      <c r="D54" s="243"/>
      <c r="E54" s="243"/>
      <c r="F54" s="242"/>
      <c r="G54" s="245"/>
      <c r="H54" s="245"/>
      <c r="I54" s="245"/>
    </row>
    <row r="55" spans="1:9" s="240" customFormat="1" ht="15">
      <c r="A55" s="241" t="s">
        <v>149</v>
      </c>
      <c r="B55" s="244"/>
      <c r="C55" s="244"/>
      <c r="D55" s="246">
        <v>-412</v>
      </c>
      <c r="E55" s="243"/>
      <c r="F55" s="242"/>
      <c r="G55" s="93">
        <f>SUM(B55:F55)</f>
        <v>-412</v>
      </c>
      <c r="H55" s="245"/>
      <c r="I55" s="93">
        <f>SUM(G55:H55)</f>
        <v>-412</v>
      </c>
    </row>
    <row r="56" spans="1:9" s="240" customFormat="1" ht="15">
      <c r="A56" s="241" t="s">
        <v>67</v>
      </c>
      <c r="B56" s="244"/>
      <c r="C56" s="244"/>
      <c r="D56" s="243"/>
      <c r="E56" s="243"/>
      <c r="F56" s="242"/>
      <c r="G56" s="245"/>
      <c r="H56" s="245"/>
      <c r="I56" s="245"/>
    </row>
    <row r="57" spans="1:9" s="240" customFormat="1" ht="15">
      <c r="A57" s="241"/>
      <c r="B57" s="245"/>
      <c r="C57" s="247"/>
      <c r="D57" s="246"/>
      <c r="E57" s="246"/>
      <c r="F57" s="245"/>
      <c r="G57" s="245"/>
      <c r="H57" s="245"/>
      <c r="I57" s="245"/>
    </row>
    <row r="58" spans="1:9" s="240" customFormat="1" ht="15">
      <c r="A58" s="241" t="s">
        <v>68</v>
      </c>
      <c r="B58" s="248"/>
      <c r="C58" s="248"/>
      <c r="E58" s="246"/>
      <c r="F58" s="245">
        <v>-13499</v>
      </c>
      <c r="G58" s="93">
        <f>SUM(B58:F58)</f>
        <v>-13499</v>
      </c>
      <c r="H58" s="249">
        <v>163</v>
      </c>
      <c r="I58" s="93">
        <f>SUM(G58:H58)</f>
        <v>-13336</v>
      </c>
    </row>
    <row r="59" spans="1:9" ht="15">
      <c r="A59" s="50"/>
      <c r="B59" s="96"/>
      <c r="C59" s="96"/>
      <c r="D59" s="96"/>
      <c r="E59" s="96"/>
      <c r="F59" s="103"/>
      <c r="G59" s="97"/>
      <c r="H59" s="103"/>
      <c r="I59" s="97"/>
    </row>
    <row r="60" spans="1:9" ht="12" customHeight="1">
      <c r="A60" s="50"/>
      <c r="B60" s="89"/>
      <c r="C60" s="89"/>
      <c r="D60" s="90"/>
      <c r="E60" s="90"/>
      <c r="F60" s="89"/>
      <c r="G60" s="91"/>
      <c r="H60" s="91"/>
      <c r="I60" s="91"/>
    </row>
    <row r="61" spans="1:9" ht="15.75" thickBot="1">
      <c r="A61" s="51" t="s">
        <v>72</v>
      </c>
      <c r="B61" s="104">
        <f>SUM(B45:B58)</f>
        <v>169102</v>
      </c>
      <c r="C61" s="104">
        <f aca="true" t="shared" si="1" ref="C61:I61">SUM(C45:C58)</f>
        <v>16799</v>
      </c>
      <c r="D61" s="104">
        <f t="shared" si="1"/>
        <v>9744</v>
      </c>
      <c r="E61" s="104">
        <f t="shared" si="1"/>
        <v>173</v>
      </c>
      <c r="F61" s="104">
        <f t="shared" si="1"/>
        <v>2583</v>
      </c>
      <c r="G61" s="104">
        <f t="shared" si="1"/>
        <v>198401</v>
      </c>
      <c r="H61" s="104">
        <f t="shared" si="1"/>
        <v>6990</v>
      </c>
      <c r="I61" s="104">
        <f t="shared" si="1"/>
        <v>205391</v>
      </c>
    </row>
    <row r="62" spans="1:9" ht="15.75" thickTop="1">
      <c r="A62" s="50"/>
      <c r="B62" s="105"/>
      <c r="C62" s="105"/>
      <c r="D62" s="90"/>
      <c r="E62" s="90"/>
      <c r="F62" s="106"/>
      <c r="G62" s="106"/>
      <c r="H62" s="106"/>
      <c r="I62" s="106"/>
    </row>
    <row r="63" spans="1:9" ht="15">
      <c r="A63" s="50"/>
      <c r="B63" s="50"/>
      <c r="C63" s="50"/>
      <c r="D63" s="50"/>
      <c r="E63" s="50"/>
      <c r="F63" s="50"/>
      <c r="G63" s="50"/>
      <c r="H63" s="50"/>
      <c r="I63" s="250"/>
    </row>
    <row r="65" spans="1:9" ht="18" customHeight="1">
      <c r="A65" s="109"/>
      <c r="B65" s="109"/>
      <c r="C65" s="109"/>
      <c r="D65" s="109"/>
      <c r="E65" s="109"/>
      <c r="F65" s="109"/>
      <c r="G65" s="109"/>
      <c r="H65" s="109"/>
      <c r="I65" s="80"/>
    </row>
    <row r="66" spans="1:9" ht="18" customHeight="1">
      <c r="A66" s="109"/>
      <c r="B66" s="109"/>
      <c r="C66" s="109"/>
      <c r="D66" s="109"/>
      <c r="E66" s="109"/>
      <c r="F66" s="109"/>
      <c r="G66" s="109"/>
      <c r="H66" s="109"/>
      <c r="I66" s="80"/>
    </row>
    <row r="67" spans="1:9" ht="15.75" customHeight="1">
      <c r="A67" s="109" t="s">
        <v>73</v>
      </c>
      <c r="B67" s="109"/>
      <c r="C67" s="109"/>
      <c r="D67" s="109"/>
      <c r="E67" s="109"/>
      <c r="F67" s="109"/>
      <c r="G67" s="109"/>
      <c r="H67" s="109"/>
      <c r="I67" s="80"/>
    </row>
    <row r="68" spans="1:9" ht="18" customHeight="1">
      <c r="A68" s="109"/>
      <c r="B68" s="109"/>
      <c r="C68" s="109"/>
      <c r="D68" s="109"/>
      <c r="E68" s="109"/>
      <c r="F68" s="109"/>
      <c r="G68" s="109"/>
      <c r="H68" s="109"/>
      <c r="I68" s="80"/>
    </row>
    <row r="69" spans="1:9" ht="18" customHeight="1">
      <c r="A69" s="109"/>
      <c r="B69" s="109"/>
      <c r="C69" s="109"/>
      <c r="D69" s="109"/>
      <c r="E69" s="109"/>
      <c r="F69" s="109"/>
      <c r="G69" s="109"/>
      <c r="H69" s="109"/>
      <c r="I69" s="80"/>
    </row>
    <row r="72" spans="1:9" ht="16.5" customHeight="1">
      <c r="A72" s="109"/>
      <c r="B72" s="109"/>
      <c r="C72" s="109"/>
      <c r="D72" s="109"/>
      <c r="E72" s="109"/>
      <c r="F72" s="109"/>
      <c r="G72" s="109"/>
      <c r="H72" s="109"/>
      <c r="I72" s="80"/>
    </row>
    <row r="73" spans="3:4" ht="15.75" customHeight="1">
      <c r="C73" s="41">
        <v>4</v>
      </c>
      <c r="D73" s="41"/>
    </row>
  </sheetData>
  <mergeCells count="2">
    <mergeCell ref="C7:E7"/>
    <mergeCell ref="C40:E40"/>
  </mergeCells>
  <printOptions/>
  <pageMargins left="0.75" right="0.75" top="1" bottom="1" header="0.5" footer="0.5"/>
  <pageSetup fitToHeight="2" horizontalDpi="600" verticalDpi="600" orientation="landscape" scale="63"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dc:creator>
  <cp:keywords/>
  <dc:description/>
  <cp:lastModifiedBy>BASS Consulting Sdn.Bhd</cp:lastModifiedBy>
  <cp:lastPrinted>2007-08-29T06:54:34Z</cp:lastPrinted>
  <dcterms:created xsi:type="dcterms:W3CDTF">2007-07-17T09:28:26Z</dcterms:created>
  <dcterms:modified xsi:type="dcterms:W3CDTF">2007-08-29T06:55:10Z</dcterms:modified>
  <cp:category/>
  <cp:version/>
  <cp:contentType/>
  <cp:contentStatus/>
</cp:coreProperties>
</file>